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mc:AlternateContent xmlns:mc="http://schemas.openxmlformats.org/markup-compatibility/2006">
    <mc:Choice Requires="x15">
      <x15ac:absPath xmlns:x15ac="http://schemas.microsoft.com/office/spreadsheetml/2010/11/ac" url="O:\51_QRNS\Structurele financiering\Glioblastoom\Bijlagen\"/>
    </mc:Choice>
  </mc:AlternateContent>
  <xr:revisionPtr revIDLastSave="0" documentId="8_{5D31CF57-3AC7-4903-AA09-56D1738F980A}" xr6:coauthVersionLast="47" xr6:coauthVersionMax="47" xr10:uidLastSave="{00000000-0000-0000-0000-000000000000}"/>
  <bookViews>
    <workbookView xWindow="28680" yWindow="-120" windowWidth="29040" windowHeight="15840" activeTab="5" xr2:uid="{FB7F1188-BC56-4E2D-8D39-6394A45B5CFE}"/>
  </bookViews>
  <sheets>
    <sheet name="Toelichting" sheetId="28" r:id="rId1"/>
    <sheet name="Begrippen totaal" sheetId="22" r:id="rId2"/>
    <sheet name="Fit-gap EPIC" sheetId="25" r:id="rId3"/>
    <sheet name="Fit-gap HiX" sheetId="16" r:id="rId4"/>
    <sheet name="Fit-gap NEXUS" sheetId="26" state="hidden" r:id="rId5"/>
    <sheet name="Uitkomsten" sheetId="29" r:id="rId6"/>
    <sheet name="Stroomdiagram zorgpad" sheetId="10" r:id="rId7"/>
    <sheet name="#" sheetId="18" r:id="rId8"/>
  </sheets>
  <externalReferences>
    <externalReference r:id="rId9"/>
    <externalReference r:id="rId10"/>
    <externalReference r:id="rId11"/>
  </externalReferences>
  <definedNames>
    <definedName name="_xlnm._FilterDatabase" localSheetId="2" hidden="1">'Fit-gap EPIC'!$A$2:$O$150</definedName>
    <definedName name="_xlnm._FilterDatabase" localSheetId="3" hidden="1">'Fit-gap HiX'!$A$9:$N$325</definedName>
    <definedName name="_xlnm._FilterDatabase" localSheetId="4">'Fit-gap NEXUS'!$A$8:$K$335</definedName>
    <definedName name="actie">'#'!$J$3:$J$20</definedName>
    <definedName name="actiehouder">'#'!$L$3:$L$20</definedName>
    <definedName name="Bron" localSheetId="7">[1]Bron!$A:$A</definedName>
    <definedName name="Bron" localSheetId="2">[1]Bron!$A:$A</definedName>
    <definedName name="Bron" localSheetId="3">[1]Bron!$A:$A</definedName>
    <definedName name="Bron" localSheetId="4">[1]Bron!$A:$A</definedName>
    <definedName name="Bron" localSheetId="0">#REF!</definedName>
    <definedName name="Bron">#REF!</definedName>
    <definedName name="databron" localSheetId="0">'[2]#'!$D$3:$D$20</definedName>
    <definedName name="databron">'#'!$D$3:$D$20</definedName>
    <definedName name="datatype">'#'!$N$3:$N$20</definedName>
    <definedName name="ListA" localSheetId="7">OFFSET('[1]Unieke begrippen'!$A$1,MATCH('[1]Analyse informatiebehoefte'!A1&amp;"*",'#'!ListO,0)-1,0,COUNTIF('#'!ListO,'[1]Analyse informatiebehoefte'!A1&amp;"*"),1)</definedName>
    <definedName name="ListA" localSheetId="2">OFFSET('[1]Unieke begrippen'!$A$1,MATCH('[1]Analyse informatiebehoefte'!A1&amp;"*",'Fit-gap EPIC'!ListO,0)-1,0,COUNTIF('Fit-gap EPIC'!ListO,'[1]Analyse informatiebehoefte'!A1&amp;"*"),1)</definedName>
    <definedName name="ListA" localSheetId="3">OFFSET('[1]Unieke begrippen'!$A$1,MATCH('[1]Analyse informatiebehoefte'!A1&amp;"*",'Fit-gap HiX'!ListO,0)-1,0,COUNTIF('Fit-gap HiX'!ListO,'[1]Analyse informatiebehoefte'!A1&amp;"*"),1)</definedName>
    <definedName name="ListA" localSheetId="4">OFFSET('[1]Unieke begrippen'!$A$1,MATCH('[1]Analyse informatiebehoefte'!A1&amp;"*",'Fit-gap NEXUS'!ListO,0)-1,0,COUNTIF('Fit-gap NEXUS'!ListO,'[1]Analyse informatiebehoefte'!A1&amp;"*"),1)</definedName>
    <definedName name="ListA" localSheetId="0">OFFSET(#REF!,MATCH(#REF!&amp;"*",Toelichting!ListO,0)-1,0,COUNTIF(Toelichting!ListO,#REF!&amp;"*"),1)</definedName>
    <definedName name="ListA">OFFSET(#REF!,MATCH(#REF!&amp;"*",ListO,0)-1,0,COUNTIF(ListO,#REF!&amp;"*"),1)</definedName>
    <definedName name="ListO" localSheetId="7">OFFSET('[1]Unieke begrippen'!$A$1,0,0,COUNTA('[1]Unieke begrippen'!$A:$A),1)</definedName>
    <definedName name="ListO" localSheetId="2">OFFSET('[1]Unieke begrippen'!$A$1,0,0,COUNTA('[1]Unieke begrippen'!$A:$A),1)</definedName>
    <definedName name="ListO" localSheetId="3">OFFSET('[1]Unieke begrippen'!$A$1,0,0,COUNTA('[1]Unieke begrippen'!$A:$A),1)</definedName>
    <definedName name="ListO" localSheetId="4">OFFSET('[1]Unieke begrippen'!$A$1,0,0,COUNTA('[1]Unieke begrippen'!$A:$A),1)</definedName>
    <definedName name="ListO" localSheetId="0">OFFSET(#REF!,0,0,COUNTA(#REF!),1)</definedName>
    <definedName name="ListO">OFFSET(#REF!,0,0,COUNTA(#REF!),1)</definedName>
    <definedName name="ListT" localSheetId="7">OFFSET('[1]Unieke begrippen'!$A$1,MATCH('[1]Unieke begrippen'!A1&amp;"*",'#'!ListO,0)-1,0,COUNTIF('#'!ListO,'[1]Unieke begrippen'!A1&amp;"*"),1)</definedName>
    <definedName name="ListT" localSheetId="2">OFFSET('[1]Unieke begrippen'!$A$1,MATCH('[1]Unieke begrippen'!A1&amp;"*",'Fit-gap EPIC'!ListO,0)-1,0,COUNTIF('Fit-gap EPIC'!ListO,'[1]Unieke begrippen'!A1&amp;"*"),1)</definedName>
    <definedName name="ListT" localSheetId="3">OFFSET('[1]Unieke begrippen'!$A$1,MATCH('[1]Unieke begrippen'!A1&amp;"*",'Fit-gap HiX'!ListO,0)-1,0,COUNTIF('Fit-gap HiX'!ListO,'[1]Unieke begrippen'!A1&amp;"*"),1)</definedName>
    <definedName name="ListT" localSheetId="4">OFFSET('[1]Unieke begrippen'!$A$1,MATCH('[1]Unieke begrippen'!A1&amp;"*",'Fit-gap NEXUS'!ListO,0)-1,0,COUNTIF('Fit-gap NEXUS'!ListO,'[1]Unieke begrippen'!A1&amp;"*"),1)</definedName>
    <definedName name="ListT" localSheetId="0">OFFSET(#REF!,MATCH(#REF!&amp;"*",Toelichting!ListO,0)-1,0,COUNTIF(Toelichting!ListO,#REF!&amp;"*"),1)</definedName>
    <definedName name="ListT">OFFSET(#REF!,MATCH(#REF!&amp;"*",ListO,0)-1,0,COUNTIF(ListO,#REF!&amp;"*"),1)</definedName>
    <definedName name="uitvoerder">'#'!$B$3:$B$20</definedName>
    <definedName name="Validatie_lijst" localSheetId="7">OFFSET(‘Unieke '[3]begrippen’'!$G$2,,,COUNTIF(‘Unieke '[3]begrippen’'!$G$2:$G$365,"?*"))</definedName>
    <definedName name="Validatie_lijst" localSheetId="2">OFFSET(‘Unieke '[3]begrippen’'!$G$2,,,COUNTIF(‘Unieke '[3]begrippen’'!$G$2:$G$365,"?*"))</definedName>
    <definedName name="Validatie_lijst" localSheetId="3">OFFSET(‘Unieke '[3]begrippen’'!$G$2,,,COUNTIF(‘Unieke '[3]begrippen’'!$G$2:$G$365,"?*"))</definedName>
    <definedName name="Validatie_lijst" localSheetId="4">OFFSET(‘Unieke '[3]begrippen’'!$G$2,,,COUNTIF(‘Unieke '[3]begrippen’'!$G$2:$G$365,"?*"))</definedName>
    <definedName name="Validatie_lijst" localSheetId="0">OFFSET(‘Unieke '[3]begrippen’'!$G$2,,,COUNTIF(‘Unieke '[3]begrippen’'!$G$2:$G$365,"?*"))</definedName>
    <definedName name="Validatie_lijst">OFFSET(‘Unieke '[3]begrippen’'!$G$2,,,COUNTIF(‘Unieke '[3]begrippen’'!$G$2:$G$365,"?*"))</definedName>
    <definedName name="veldgevuld" localSheetId="0">'[2]#'!$H$3:$H$20</definedName>
    <definedName name="veldgevuld">'#'!$H$3:$H$20</definedName>
    <definedName name="veldinepd" localSheetId="0">'[2]#'!$F$3:$F$20</definedName>
    <definedName name="veldinepd">'#'!$F$3:$F$20</definedName>
    <definedName name="Z_AC1A85AB_F70E_4EC7_8DC9_A2D3D38F019A_.wvu.Cols" localSheetId="6" hidden="1">'Stroomdiagram zorgpad'!$M:$M</definedName>
  </definedNames>
  <calcPr calcId="191028" refMode="R1C1"/>
  <customWorkbookViews>
    <customWorkbookView name="Alles" guid="{AC1A85AB-F70E-4EC7-8DC9-A2D3D38F019A}" maximized="1" xWindow="-8" yWindow="-8" windowWidth="1552" windowHeight="840"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7" i="29" l="1"/>
  <c r="F7" i="29"/>
  <c r="D2" i="25"/>
  <c r="D2" i="16"/>
  <c r="M8" i="16"/>
  <c r="O19" i="29" s="1"/>
  <c r="L8" i="16"/>
  <c r="L19" i="29" s="1"/>
  <c r="K8" i="16"/>
  <c r="I19" i="29" s="1"/>
  <c r="J8" i="16"/>
  <c r="F19" i="29" s="1"/>
  <c r="I8" i="16"/>
  <c r="C19" i="29" s="1"/>
  <c r="M7" i="16"/>
  <c r="O18" i="29" s="1"/>
  <c r="L7" i="16"/>
  <c r="L18" i="29" s="1"/>
  <c r="M6" i="16"/>
  <c r="O17" i="29" s="1"/>
  <c r="L6" i="16"/>
  <c r="L17" i="29" s="1"/>
  <c r="K6" i="16"/>
  <c r="I17" i="29" s="1"/>
  <c r="J6" i="16"/>
  <c r="F17" i="29" s="1"/>
  <c r="I6" i="16"/>
  <c r="M5" i="16"/>
  <c r="O16" i="29" s="1"/>
  <c r="L5" i="16"/>
  <c r="L16" i="29" s="1"/>
  <c r="K5" i="16"/>
  <c r="I16" i="29" s="1"/>
  <c r="J5" i="16"/>
  <c r="F16" i="29" s="1"/>
  <c r="I5" i="16"/>
  <c r="C16" i="29" s="1"/>
  <c r="M4" i="16"/>
  <c r="O15" i="29" s="1"/>
  <c r="L4" i="16"/>
  <c r="L15" i="29" s="1"/>
  <c r="K4" i="16"/>
  <c r="I15" i="29" s="1"/>
  <c r="J4" i="16"/>
  <c r="F15" i="29" s="1"/>
  <c r="I4" i="16"/>
  <c r="C15" i="29" s="1"/>
  <c r="M3" i="16"/>
  <c r="O14" i="29" s="1"/>
  <c r="L3" i="16"/>
  <c r="L14" i="29" s="1"/>
  <c r="K3" i="16"/>
  <c r="I14" i="29" s="1"/>
  <c r="J3" i="16"/>
  <c r="F14" i="29" s="1"/>
  <c r="I3" i="16"/>
  <c r="C14" i="29" s="1"/>
  <c r="M8" i="25"/>
  <c r="O10" i="29" s="1"/>
  <c r="L8" i="25"/>
  <c r="L10" i="29" s="1"/>
  <c r="K8" i="25"/>
  <c r="I10" i="29" s="1"/>
  <c r="J8" i="25"/>
  <c r="F10" i="29" s="1"/>
  <c r="I8" i="25"/>
  <c r="C10" i="29" s="1"/>
  <c r="M7" i="25"/>
  <c r="O9" i="29" s="1"/>
  <c r="L7" i="25"/>
  <c r="L9" i="29" s="1"/>
  <c r="M6" i="25"/>
  <c r="O8" i="29" s="1"/>
  <c r="L6" i="25"/>
  <c r="L8" i="29" s="1"/>
  <c r="K6" i="25"/>
  <c r="I8" i="29" s="1"/>
  <c r="J6" i="25"/>
  <c r="F8" i="29" s="1"/>
  <c r="I6" i="25"/>
  <c r="C8" i="29" s="1"/>
  <c r="M5" i="25"/>
  <c r="O7" i="29" s="1"/>
  <c r="L5" i="25"/>
  <c r="L7" i="29" s="1"/>
  <c r="K5" i="25"/>
  <c r="I7" i="29" s="1"/>
  <c r="J5" i="25"/>
  <c r="I5" i="25"/>
  <c r="C7" i="29" s="1"/>
  <c r="M4" i="25"/>
  <c r="O6" i="29" s="1"/>
  <c r="L4" i="25"/>
  <c r="L6" i="29" s="1"/>
  <c r="K4" i="25"/>
  <c r="I6" i="29" s="1"/>
  <c r="J4" i="25"/>
  <c r="F6" i="29" s="1"/>
  <c r="I4" i="25"/>
  <c r="C6" i="29" s="1"/>
  <c r="M3" i="25"/>
  <c r="O5" i="29" s="1"/>
  <c r="L3" i="25"/>
  <c r="L5" i="29" s="1"/>
  <c r="K3" i="25"/>
  <c r="I5" i="29" s="1"/>
  <c r="J3" i="25"/>
  <c r="F5" i="29" s="1"/>
  <c r="I3" i="25"/>
  <c r="C5" i="29" s="1"/>
  <c r="G7" i="26"/>
  <c r="I7" i="26" s="1"/>
  <c r="G6" i="26"/>
  <c r="I6" i="26" s="1"/>
  <c r="G5" i="26"/>
  <c r="I5" i="26" s="1"/>
  <c r="G4" i="26"/>
  <c r="I4"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van der Velde</author>
    <author>Albert Sikkema</author>
  </authors>
  <commentList>
    <comment ref="A1" authorId="0" shapeId="0" xr:uid="{894E1D95-289E-4A11-8D99-3F578974A53C}">
      <text>
        <r>
          <rPr>
            <b/>
            <sz val="9"/>
            <color indexed="81"/>
            <rFont val="Tahoma"/>
            <family val="2"/>
          </rPr>
          <t>Erik van der Velde:</t>
        </r>
        <r>
          <rPr>
            <sz val="9"/>
            <color indexed="81"/>
            <rFont val="Tahoma"/>
            <family val="2"/>
          </rPr>
          <t xml:space="preserve">
Nummer van de uitgewerkte processtapppen indien aanwezig</t>
        </r>
      </text>
    </comment>
    <comment ref="B1" authorId="0" shapeId="0" xr:uid="{771DD8F3-E456-4544-A2E0-763774F7229E}">
      <text>
        <r>
          <rPr>
            <b/>
            <sz val="9"/>
            <color indexed="81"/>
            <rFont val="Tahoma"/>
            <family val="2"/>
          </rPr>
          <t>Erik van der Velde:</t>
        </r>
        <r>
          <rPr>
            <sz val="9"/>
            <color indexed="81"/>
            <rFont val="Tahoma"/>
            <family val="2"/>
          </rPr>
          <t xml:space="preserve">
Omschrijving van de processtap (volgens ZIRA model)</t>
        </r>
      </text>
    </comment>
    <comment ref="C1" authorId="0" shapeId="0" xr:uid="{27A8D5E3-DB60-40BA-B25B-D17D22F9AE76}">
      <text>
        <r>
          <rPr>
            <b/>
            <sz val="9"/>
            <color indexed="81"/>
            <rFont val="Tahoma"/>
            <family val="2"/>
          </rPr>
          <t>Erik van der Velde:</t>
        </r>
        <r>
          <rPr>
            <sz val="9"/>
            <color indexed="81"/>
            <rFont val="Tahoma"/>
            <family val="2"/>
          </rPr>
          <t xml:space="preserve">
sectie waaronder begrip valt</t>
        </r>
      </text>
    </comment>
    <comment ref="E1" authorId="0" shapeId="0" xr:uid="{F273A88B-18EC-49B3-9235-51411B688979}">
      <text>
        <r>
          <rPr>
            <b/>
            <sz val="9"/>
            <color indexed="81"/>
            <rFont val="Tahoma"/>
            <family val="2"/>
          </rPr>
          <t>Erik van der Velde:</t>
        </r>
        <r>
          <rPr>
            <sz val="9"/>
            <color indexed="81"/>
            <rFont val="Tahoma"/>
            <family val="2"/>
          </rPr>
          <t xml:space="preserve">
nummering van de verschillende begrippen </t>
        </r>
      </text>
    </comment>
    <comment ref="G1" authorId="0" shapeId="0" xr:uid="{9A2617B8-4EB5-4B79-8F4A-6ADDBBB8C7E2}">
      <text>
        <r>
          <rPr>
            <b/>
            <sz val="9"/>
            <color indexed="81"/>
            <rFont val="Tahoma"/>
            <family val="2"/>
          </rPr>
          <t>Erik van der Velde:</t>
        </r>
        <r>
          <rPr>
            <sz val="9"/>
            <color indexed="81"/>
            <rFont val="Tahoma"/>
            <family val="2"/>
          </rPr>
          <t xml:space="preserve">
dataitem in KR</t>
        </r>
      </text>
    </comment>
    <comment ref="F23" authorId="1" shapeId="0" xr:uid="{7981140C-4D5C-40FA-A7AE-DA00FD543572}">
      <text>
        <r>
          <rPr>
            <b/>
            <sz val="9"/>
            <color indexed="81"/>
            <rFont val="Tahoma"/>
            <family val="2"/>
          </rPr>
          <t>Albert Sikkema:</t>
        </r>
        <r>
          <rPr>
            <sz val="9"/>
            <color indexed="81"/>
            <rFont val="Tahoma"/>
            <family val="2"/>
          </rPr>
          <t xml:space="preserve">
Specifiek:
dexamethason
epilepsiemedicatie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van der Velde</author>
    <author>Albert Sikkema</author>
  </authors>
  <commentList>
    <comment ref="H9" authorId="0" shapeId="0" xr:uid="{FD7767A7-8FBC-4A95-AE9B-C6A017C79E61}">
      <text>
        <r>
          <rPr>
            <b/>
            <sz val="9"/>
            <color indexed="81"/>
            <rFont val="Tahoma"/>
            <family val="2"/>
          </rPr>
          <t>Erik van der Velde:</t>
        </r>
        <r>
          <rPr>
            <sz val="9"/>
            <color indexed="81"/>
            <rFont val="Tahoma"/>
            <family val="2"/>
          </rPr>
          <t xml:space="preserve">
Wie legt items vast</t>
        </r>
      </text>
    </comment>
    <comment ref="F31" authorId="1" shapeId="0" xr:uid="{EE5F6D89-002C-469C-AAC5-7730DF25A8C5}">
      <text>
        <r>
          <rPr>
            <b/>
            <sz val="9"/>
            <color indexed="81"/>
            <rFont val="Tahoma"/>
            <family val="2"/>
          </rPr>
          <t>Albert Sikkema:</t>
        </r>
        <r>
          <rPr>
            <sz val="9"/>
            <color indexed="81"/>
            <rFont val="Tahoma"/>
            <family val="2"/>
          </rPr>
          <t xml:space="preserve">
Specifiek:
dexamethason
epilepsiemedicatie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Erik van der Velde</author>
    <author>Albert Sikkema</author>
  </authors>
  <commentList>
    <comment ref="H9" authorId="0" shapeId="0" xr:uid="{4E84919E-BCFE-4B54-8CCF-C16666B7D2D8}">
      <text>
        <r>
          <rPr>
            <b/>
            <sz val="9"/>
            <color indexed="81"/>
            <rFont val="Tahoma"/>
            <family val="2"/>
          </rPr>
          <t>Erik van der Velde:</t>
        </r>
        <r>
          <rPr>
            <sz val="9"/>
            <color indexed="81"/>
            <rFont val="Tahoma"/>
            <family val="2"/>
          </rPr>
          <t xml:space="preserve">
Wie legt items vast</t>
        </r>
      </text>
    </comment>
    <comment ref="F31" authorId="1" shapeId="0" xr:uid="{EF7EA3D7-2543-4823-BF7B-2E317F8D7B6D}">
      <text>
        <r>
          <rPr>
            <b/>
            <sz val="9"/>
            <color indexed="81"/>
            <rFont val="Tahoma"/>
            <family val="2"/>
          </rPr>
          <t>Albert Sikkema:</t>
        </r>
        <r>
          <rPr>
            <sz val="9"/>
            <color indexed="81"/>
            <rFont val="Tahoma"/>
            <family val="2"/>
          </rPr>
          <t xml:space="preserve">
Specifiek:
dexamethason
epilepsiemedicatie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Erik van der Velde</author>
  </authors>
  <commentList>
    <comment ref="C8" authorId="0" shapeId="0" xr:uid="{77D5DC07-EB97-45F9-A566-F2A3D914DAA6}">
      <text>
        <r>
          <rPr>
            <b/>
            <sz val="9"/>
            <color indexed="81"/>
            <rFont val="Tahoma"/>
            <family val="2"/>
          </rPr>
          <t>Erik van der Velde:</t>
        </r>
        <r>
          <rPr>
            <sz val="9"/>
            <color indexed="81"/>
            <rFont val="Tahoma"/>
            <family val="2"/>
          </rPr>
          <t xml:space="preserve">
Wie legt items vast</t>
        </r>
      </text>
    </comment>
  </commentList>
</comments>
</file>

<file path=xl/sharedStrings.xml><?xml version="1.0" encoding="utf-8"?>
<sst xmlns="http://schemas.openxmlformats.org/spreadsheetml/2006/main" count="1909" uniqueCount="383">
  <si>
    <t>Processtap
no.</t>
  </si>
  <si>
    <t>Processtap</t>
  </si>
  <si>
    <t>Kopje</t>
  </si>
  <si>
    <t>Eerste Keer Genoemd</t>
  </si>
  <si>
    <t>Begrip no.</t>
  </si>
  <si>
    <t>Begrip</t>
  </si>
  <si>
    <t>QRNS</t>
  </si>
  <si>
    <t>DBTR</t>
  </si>
  <si>
    <t>AUMC</t>
  </si>
  <si>
    <t>registratie / aanmelding</t>
  </si>
  <si>
    <t>Patientgegevens (NAW, geslacht, burgerlijke staat, verzekering &amp; huisarts)</t>
  </si>
  <si>
    <t>achternaam, patientnummer, geslacht, geboortedatum, postcode, patientnummer in kliniek</t>
  </si>
  <si>
    <t>geslacht, geboortedatum, incidentiepostcode, patientnummer bij betreffende instelling</t>
  </si>
  <si>
    <t xml:space="preserve">Bepalen zorgbehoefte </t>
  </si>
  <si>
    <t>Diagnostiek en Aanvullend onderzoek</t>
  </si>
  <si>
    <t>Behandelplan</t>
  </si>
  <si>
    <t>Uitvoeren Behandeling</t>
  </si>
  <si>
    <t>Opname</t>
  </si>
  <si>
    <t>Ontslag</t>
  </si>
  <si>
    <t>Progressie</t>
  </si>
  <si>
    <t>Gegevens Contactpersoon</t>
  </si>
  <si>
    <t>Gegevens contactpersoon</t>
  </si>
  <si>
    <t>Reden van verwijzing</t>
  </si>
  <si>
    <t>Medicatiegebruik</t>
  </si>
  <si>
    <t>Medicatie Epilepsie, Dexamethasongebruik</t>
  </si>
  <si>
    <t>Allergieën</t>
  </si>
  <si>
    <t>Medische voorgeschiedenis</t>
  </si>
  <si>
    <t>Co-morbiditeit</t>
  </si>
  <si>
    <t>co-morbiditeit </t>
  </si>
  <si>
    <t>Lichaamsgewicht/lengte</t>
  </si>
  <si>
    <t>Glasgow Coma Scale</t>
  </si>
  <si>
    <t>Vitale functies</t>
  </si>
  <si>
    <t xml:space="preserve">Vitale functies </t>
  </si>
  <si>
    <t>Indien van toepassing kunnen gegevens over eerdere bezoeken/opnames worden hergebruikt.</t>
  </si>
  <si>
    <t>Hoofdbehandelaar</t>
  </si>
  <si>
    <t>Specialisme</t>
  </si>
  <si>
    <t>NANO</t>
  </si>
  <si>
    <t>Nano</t>
  </si>
  <si>
    <t>ASA classificatie</t>
  </si>
  <si>
    <t>QLQ-C30</t>
  </si>
  <si>
    <t>Follow Up</t>
  </si>
  <si>
    <t>Health related quality of life QLQ-C30</t>
  </si>
  <si>
    <t>QLQ-BN20</t>
  </si>
  <si>
    <t>health related quality of life QLQ-BN20</t>
  </si>
  <si>
    <t>Karnofsky Score</t>
  </si>
  <si>
    <t>Karnofsky Score pre-operatief</t>
  </si>
  <si>
    <t>Karnofsky Score bij Ontslag</t>
  </si>
  <si>
    <t>Karnofsky Score 6-8 wkn postoperatief</t>
  </si>
  <si>
    <t>Clavien-Dindo</t>
  </si>
  <si>
    <t>behandeling (operatief)</t>
  </si>
  <si>
    <t>complicaties</t>
  </si>
  <si>
    <t>WHO Performance Score</t>
  </si>
  <si>
    <t>WHO Performance Score Preop</t>
  </si>
  <si>
    <t>WHO Performance Score Postop</t>
  </si>
  <si>
    <t>WHO Performance Score Vervolgbeleid</t>
  </si>
  <si>
    <t>Wilsverklaring</t>
  </si>
  <si>
    <t>voedingstoestand</t>
  </si>
  <si>
    <t>woonsituatie</t>
  </si>
  <si>
    <t>drank/drugsgebruik</t>
  </si>
  <si>
    <t>anamnese en familieanamnese</t>
  </si>
  <si>
    <t>Draagkracht mantelzorg, Lastmeter</t>
  </si>
  <si>
    <t>Revalidatiepoli</t>
  </si>
  <si>
    <t>Bezoek poli revalidatie, Datum polibezoek revalidatie</t>
  </si>
  <si>
    <t>Pathologie</t>
  </si>
  <si>
    <t>Pathologische diagnose</t>
  </si>
  <si>
    <t>Basis van diagnose, Tekstuitslag pathologie, Morfologie, Tumorgedrag, Differentiatiegraad, Cytogenetisch onderzoek 1p-deletie, Cytogenetisch onderzoek 19q-deletie, Cytogenetisch onderzoek chromosoom 7 extra, Cytogenetisch onderzoek chromosoom 10 verlies, Moleculaire diagnostiek MGMT-(hyper)methylering, Moleculaire diagnostiek IDH1/2-mutatie, Moleculaire diagnostiek TERT-promotormutatie, Moleculaire diagnostiek EGFR-amplificatie</t>
  </si>
  <si>
    <t>Diagnose</t>
  </si>
  <si>
    <t>datum diagnose</t>
  </si>
  <si>
    <t>Diagnose (omschrijving),  MDO vermelding advies behandelplan, Datum MDO (eerste), Instelling MDO, Deelname aan onderzoek</t>
  </si>
  <si>
    <t>In te zetten behandeling</t>
  </si>
  <si>
    <t>Soort overige tumorgerichte behandeling</t>
  </si>
  <si>
    <t>Evt. Behandelbeperkingen</t>
  </si>
  <si>
    <t>Evt. behandelbeperkingen</t>
  </si>
  <si>
    <t>Medicatieafspraak</t>
  </si>
  <si>
    <t>Eerdere diagnostiek</t>
  </si>
  <si>
    <t>Geen behandeling/ reden geen behandeling</t>
  </si>
  <si>
    <t>Reden geen behandeling</t>
  </si>
  <si>
    <t>Behandeling</t>
  </si>
  <si>
    <t>datum en type</t>
  </si>
  <si>
    <t>awake'-craniotomie</t>
  </si>
  <si>
    <t>behandeling</t>
  </si>
  <si>
    <t>Behandelcentrum</t>
  </si>
  <si>
    <t>behandelcentrum</t>
  </si>
  <si>
    <t>behandeling(niet-operatief)</t>
  </si>
  <si>
    <t>Behandeling radio</t>
  </si>
  <si>
    <t>Startdatum radiotherapie</t>
  </si>
  <si>
    <t>Soort radiotherapie, Startdatum radiotherapie, Stopdatum radiotherapie, Radiotherapeutisch instituut, Fractiedosis, Aantal fracties, Totale dosis, Boost gegeven</t>
  </si>
  <si>
    <t>Behandeling chemo</t>
  </si>
  <si>
    <t>Chemotherapie schema, Chemotherapie middel, Chemotherapie startdatum, Chemotherapie stopdatum, Instelling van chemotherapie, aantal kuren chemotherapie (bij temodal)</t>
  </si>
  <si>
    <t>Behandeling overig</t>
  </si>
  <si>
    <t xml:space="preserve">Overige tumorgerichte behandeling startdatum, Overige tumorgerichte behandeling stopdatum, Overige tumorgerichte behandeling instelling </t>
  </si>
  <si>
    <t>Evt. Complicaties</t>
  </si>
  <si>
    <t>Evt. complicaties</t>
  </si>
  <si>
    <t>Uitzetten diagnostiek: labonderzoek, CT, MRI</t>
  </si>
  <si>
    <t>Datum 1e MRI preoperatief</t>
  </si>
  <si>
    <t>Datum 1e MRI pre-operatief, Instelling 1e MRI preoperatief, Lateralisatie, Topgrafie DIA, Klinische tumorgrootte, Multifocale tumor</t>
  </si>
  <si>
    <t>Opnamelocatie</t>
  </si>
  <si>
    <t>Vochtbalans</t>
  </si>
  <si>
    <t>Diagnostiek: postoperative MRI</t>
  </si>
  <si>
    <t>datum 1e postoperatieve MRI, Instelling 1e postoperatieve MRI, Bevindingen MRI postop</t>
  </si>
  <si>
    <t>Ontslagbestemming</t>
  </si>
  <si>
    <t>Poliafspraak</t>
  </si>
  <si>
    <t>Onslagbrief</t>
  </si>
  <si>
    <t>Evt. verpleegkundige overdracht.</t>
  </si>
  <si>
    <t>Toxiciteit Radiotherapie</t>
  </si>
  <si>
    <t>Toxiciteit radiotherapie, Aanwezigheid toxiciteit na RTx</t>
  </si>
  <si>
    <t>Toxiciteit Chemotherapie</t>
  </si>
  <si>
    <t>Aanwezigheid toxiciteit na chemotherapie, Toxiciteit chemotherapie</t>
  </si>
  <si>
    <t>progressie na behandeling</t>
  </si>
  <si>
    <t>datum start vervolgbehandeling/palliatieve zorg</t>
  </si>
  <si>
    <t>Overlijden</t>
  </si>
  <si>
    <t>Overleden, Overlijdensdatum, Laatste datum patient in leven</t>
  </si>
  <si>
    <t>Vervolg Poliafspraak</t>
  </si>
  <si>
    <t>Epilepsie Screening</t>
  </si>
  <si>
    <t>Aanwezigheid van Epilepsie, Medicatie Epilepsie, Dosering medicatie Epilepsie, Datum laatste epileptisch insult, Aantal epileptische insulten totaal</t>
  </si>
  <si>
    <t>Fit-gap HiX</t>
  </si>
  <si>
    <t>Datum:</t>
  </si>
  <si>
    <t>Ziekenhuis:</t>
  </si>
  <si>
    <t>Naam</t>
  </si>
  <si>
    <t>Ja, 1-op-1</t>
  </si>
  <si>
    <t>Ja, anders</t>
  </si>
  <si>
    <t>Nee</t>
  </si>
  <si>
    <t>Onbekend</t>
  </si>
  <si>
    <t>No.</t>
  </si>
  <si>
    <t>Uitvoerder</t>
  </si>
  <si>
    <t>Volg nr.</t>
  </si>
  <si>
    <t>1e Keer Genoemd</t>
  </si>
  <si>
    <t>Databron</t>
  </si>
  <si>
    <t>Veld in EPD?</t>
  </si>
  <si>
    <t>Veld binnen EPD</t>
  </si>
  <si>
    <t>Wordt het veld gevuld?</t>
  </si>
  <si>
    <t>Opmerkingen</t>
  </si>
  <si>
    <t>Neurologic Assessment in Neuro-Oncology</t>
  </si>
  <si>
    <t>wel in Taskforce</t>
  </si>
  <si>
    <t>Comorbiditeit </t>
  </si>
  <si>
    <t>Datum: 24-03-2022</t>
  </si>
  <si>
    <t>Ziekenhuis: AUMC</t>
  </si>
  <si>
    <t>Diana Jellema-Geschiere (applicatiespecialist)</t>
  </si>
  <si>
    <t>Merijn de Swart (arts-onderzoeker)</t>
  </si>
  <si>
    <t>Nona Schmidt (BI-specialist)</t>
  </si>
  <si>
    <t>Eerste Keer</t>
  </si>
  <si>
    <t>Veld</t>
  </si>
  <si>
    <t>Medisch secretaresse</t>
  </si>
  <si>
    <t>Reeds in EPD vastgelegd</t>
  </si>
  <si>
    <t>Patientenregistratie</t>
  </si>
  <si>
    <t>Ja, betrouwbaar</t>
  </si>
  <si>
    <t>Verwijsbrief, opgave patient, GBA</t>
  </si>
  <si>
    <t>Polimedewerker vraagt order uitvoeren of import beeldvormend onderzoek al aan zodat beelden ingeladen zijn als patient op poliafspraak komt.</t>
  </si>
  <si>
    <t>Uitvragen door med secr.</t>
  </si>
  <si>
    <t>1e arts poli/opname</t>
  </si>
  <si>
    <t>Verslag</t>
  </si>
  <si>
    <t>Ja, onbetrouwbaar</t>
  </si>
  <si>
    <t>Verwijsbrief, ingevuld door 1e arts die patient ziet, vrije tekst</t>
  </si>
  <si>
    <t>1e arts poli/opname/aptheekmedewerker</t>
  </si>
  <si>
    <t>Medicatielijst</t>
  </si>
  <si>
    <t>Ophalen via LSP, verwijsbrief</t>
  </si>
  <si>
    <t>Rol apotheek bij uitvragen LSP?</t>
  </si>
  <si>
    <t>Allergieen</t>
  </si>
  <si>
    <t>Door 1e arts vastgelegd, discreet, poli</t>
  </si>
  <si>
    <t>Meer inzicht via MDO-overzicht</t>
  </si>
  <si>
    <t>Probleemlijst/ Niet Actueel probleem</t>
  </si>
  <si>
    <t>Niet actueel = voorgeschiedenis</t>
  </si>
  <si>
    <t>Specifieke inrichting voor neuro-onco bij MDO via Smartphrase , hele organisatie kan dit gebruiken.</t>
  </si>
  <si>
    <t>Probleemlijst/ Actueel Probleem</t>
  </si>
  <si>
    <t>Actueel = waarvoor behandeld wordt</t>
  </si>
  <si>
    <t>1e poli</t>
  </si>
  <si>
    <t>Observatielijst/ Vitale Gegevens</t>
  </si>
  <si>
    <t>Observatielijst, vitale gegevens</t>
  </si>
  <si>
    <t>Observatielijst/  GCS</t>
  </si>
  <si>
    <t>Wordt niet gemeten binnen zorgpad neuro-onco, niet specifiek genoeg. Wel Karnofsky Performance Score door 1e arts. EMV eigenlijk alleen op SEH/IC bij deze patienten.</t>
  </si>
  <si>
    <t>1e poliklinisch contact, gegevens uit eerdere opnames zijn inzichtelijk.</t>
  </si>
  <si>
    <t>Medisch secretaresse, 1e arts poli, arts</t>
  </si>
  <si>
    <t>Aanmaken Orders</t>
  </si>
  <si>
    <t>Polimedewerker vraagt order al aan zodat beelden ingeladen zijn als patient op poliafspraak komt. Arts bepaalt specifieke aanvragen die verder nodig zijn. Meestal al gedaan door verwijzer (ziekenhuis), anders (via huisarts) zelf aanvragen via orders.</t>
  </si>
  <si>
    <t>MRI: import met herbeoordeling door gespec. Neuro-radioloog -&gt; nieuw radiologieverslag. Originele file wordt ingeladen als pdf.  --- Eerst CT vanwege snelheid. MRI als aanvulling om precies te bepalen wat ruimte innemend proces is.  Mee</t>
  </si>
  <si>
    <t>Arts</t>
  </si>
  <si>
    <t>Zorgteam</t>
  </si>
  <si>
    <t>neuroloog</t>
  </si>
  <si>
    <t>Neurologie formulieren/ Epilepsie</t>
  </si>
  <si>
    <t>Formulier is specifiek voor neurologie. Discreet Keuzelijstje, alleen bij 'anders' vrije tekst (loepje), bij paar velden met beschrijvingen wel vrije tekst</t>
  </si>
  <si>
    <t>Medicatielijst bevat alle medicatie, hieruit kan afgeleid worden dat bepaalde medicatie wordt gebruikt.</t>
  </si>
  <si>
    <t>Observatielijst Neurologie/ Nano</t>
  </si>
  <si>
    <t>Discrete buttons om te selecteren</t>
  </si>
  <si>
    <t>Is door AUMC vertaald naar NL versie</t>
  </si>
  <si>
    <t>anesthesist</t>
  </si>
  <si>
    <t>Anesthesie</t>
  </si>
  <si>
    <t>Uitgevraagd door anesthesist. Komt wel altijd binnen in verslagen Neuro.</t>
  </si>
  <si>
    <t>pre-operatieve screening</t>
  </si>
  <si>
    <t>vpk. Specialist</t>
  </si>
  <si>
    <t xml:space="preserve">Wordt eigenlijk nooit ingevuld. </t>
  </si>
  <si>
    <t>geen duidelijke plaats waar dit wordt ingevuld. Wordt nagevraagd door Merijn bij vpk. Specialisten</t>
  </si>
  <si>
    <t>vpk. specialist</t>
  </si>
  <si>
    <t>neurochirurg</t>
  </si>
  <si>
    <t>Neurologie formulieren/ Observatielijst</t>
  </si>
  <si>
    <t>Neurologie formulieren,observatielijst, discrete buttons om te selecteren</t>
  </si>
  <si>
    <t>Probleemlijst/ Complicatie</t>
  </si>
  <si>
    <t>Ggekoppeld aan dhd. Alleen belangrijk voor neurochirurgie, niet voor neurologie</t>
  </si>
  <si>
    <t>Zie powerpoint</t>
  </si>
  <si>
    <t>WHO Performance Score is afhankelijk van specialist welke ze invullen. Neuro-onco vult meestal allebei in.</t>
  </si>
  <si>
    <t xml:space="preserve">Ziekenhuisbreed, 1e arts legt vast, discreet. </t>
  </si>
  <si>
    <t>Diagnose: Complicatieregistratie</t>
  </si>
  <si>
    <t>Voor OK op basis van ClavienDindo (zie 18). In andere gevallen via complicatieregistratie via diagnose.</t>
  </si>
  <si>
    <t>Anamnese</t>
  </si>
  <si>
    <t>poli 1e anamnese</t>
  </si>
  <si>
    <t>Lastmeter: algemeen beschikbaar, invullen door vpk. Specialist. Onbekend of het gebruikt wordt.</t>
  </si>
  <si>
    <t>Notulist MDO</t>
  </si>
  <si>
    <t>MDO Verslag/ kankerstadieringsformulier</t>
  </si>
  <si>
    <t>Patholoog vult in in Palga --&gt;  niet discreet, lap tekst --&gt; Patholoog vertelt bevindingen in MDO, notulist vult ter plaatse in a.d.h.v. kankerstadierings formulier</t>
  </si>
  <si>
    <t>Dus geen directe input in Epic vanuit patholoog, geen koppeling Palga. Registratielast.</t>
  </si>
  <si>
    <t>Probleemlijst</t>
  </si>
  <si>
    <t>MDO-notulist</t>
  </si>
  <si>
    <t>MDO Verslag</t>
  </si>
  <si>
    <t xml:space="preserve">Wordt vastgelegd in MDO-verslag. Beleid is van veel factoren afhankelijk en kan wisselen. Vooraf bepaald beleid wordt dus lang niet altijd uitgevoerd. </t>
  </si>
  <si>
    <t>Knop is er nog. Smartphrase. Wordt wel gebruikt. Maar meer voor registratie.</t>
  </si>
  <si>
    <t>1e poli arts/ MDO-notulist</t>
  </si>
  <si>
    <t>Patient Overzicht</t>
  </si>
  <si>
    <t>Wordt weergegeven in patientoverzicht.</t>
  </si>
  <si>
    <t>Medicatielijsten</t>
  </si>
  <si>
    <t>Medewerkers diagnostiek</t>
  </si>
  <si>
    <t>Diagnostiek</t>
  </si>
  <si>
    <t>Afhankelijk van type diagnostiek (radiologie via koppeling, lab via koppeling, pathologie indirect via MDO, zie No. 26 (Pathologie) Deel is vrije tekst en wordt omgezet in kankerstadieringsformulier).</t>
  </si>
  <si>
    <t>MDO-formulier: Advies Behandeling</t>
  </si>
  <si>
    <t>MDO-formulier: kopje met advies behandeling. Hier kan aangeklikt worden als er primair geen behandeling nodig is.</t>
  </si>
  <si>
    <t>Discrete uitkomst.  Best supportive care is eigenlijk 'geen behandeling'. Dan volgt een uitklapmenu met redenen geen behandeling</t>
  </si>
  <si>
    <t>MDO-fomulier: Advies Behandeling</t>
  </si>
  <si>
    <t>MDO-formulier: kopje met advies behandeling. Hier kan aangeklikt worden wat de primaire behandeling is (o.a. aanklikbaar OK/radio/chemo/scan&amp;wait of geen behandeling).</t>
  </si>
  <si>
    <t>Voorbereiding Kwaliteitsregistratie</t>
  </si>
  <si>
    <t>Af te leiden uit EPD</t>
  </si>
  <si>
    <t>N.v.t.</t>
  </si>
  <si>
    <t>Locatienaam is afgeleide waarde obv een query. In principe is AUMC het behandelcentrum.</t>
  </si>
  <si>
    <t>Radiotherapeut</t>
  </si>
  <si>
    <t>Observatierij</t>
  </si>
  <si>
    <t>Internist</t>
  </si>
  <si>
    <t>Gebaseerd op medicatielijsten (is deze toegediend) -&gt; specifiek Temazolamide. Dit wordt geregistreerd in Beacon (module in Epic), hieruit orders etc.</t>
  </si>
  <si>
    <t xml:space="preserve">Komt in de praktijk niet voor bij glioblastoom. </t>
  </si>
  <si>
    <t>Neuro-oncologisch centrum --&gt; afdeling</t>
  </si>
  <si>
    <t>Secretaresse voert uit. Opvragen uit Epic (met Query)</t>
  </si>
  <si>
    <t>Verpleegkundige</t>
  </si>
  <si>
    <t>Vpk Observatielijst</t>
  </si>
  <si>
    <t>Alleen op indicatie. Door vpk. VB observatielijst in Epic.</t>
  </si>
  <si>
    <t>Neurochirurg</t>
  </si>
  <si>
    <t>Diagnostiek: postoperatieve MRI</t>
  </si>
  <si>
    <t>Binnen 72 uur na OK, gewoon order, wordt voor OK al gepland.</t>
  </si>
  <si>
    <t>Artsassistent Neurochirurgie, transferverpleegkundige</t>
  </si>
  <si>
    <t>AA en transferverpleegkundige bepalen bestemming en regelen alles, dit staat in ontslag.</t>
  </si>
  <si>
    <t>Polimedewerker</t>
  </si>
  <si>
    <t>Ontslagbrief</t>
  </si>
  <si>
    <t xml:space="preserve">Sjabloon in Epic wordt automatisch gevuld. Dan evt. aanvullingen handmatig. </t>
  </si>
  <si>
    <t xml:space="preserve">Sjabloon in Epic wordt automatisch gevuld met onderdelen zorgplan. Dan evt. aanvullingen handmatig. </t>
  </si>
  <si>
    <t>Wordt nog niet actief gebruikt. Lijst met 300 variabelen voor onco, deel voor radiotherapie. Idee is gangbare complicaties beschikbaar te maken, CTC-AE</t>
  </si>
  <si>
    <t>Common Terminology Criteria for Adverse Events (CTCAE) (cancer.gov)</t>
  </si>
  <si>
    <t>Wordt nog niet actief gebruikt</t>
  </si>
  <si>
    <t>MDO-formulier: Progressie</t>
  </si>
  <si>
    <t>MDO-formulier: variabele progressie: op basis van vraag QRNS. Opties QRNS zijn aanklikbaar + pseudo-progressie (radiotherapie effect of echte progressie?)</t>
  </si>
  <si>
    <t>Datum MDO</t>
  </si>
  <si>
    <t>MDO bespreekdatum wordt als uitgangspunt genomen</t>
  </si>
  <si>
    <t>GBA, Centrale Balie</t>
  </si>
  <si>
    <t>Centrale balie kan iemand als overleden invullen, Regelmatige check bij GBA door Epic</t>
  </si>
  <si>
    <t>QRNS en DBTR controleren zelf ook bij GBA.</t>
  </si>
  <si>
    <t>Order</t>
  </si>
  <si>
    <t>Fit-gap NEXUS</t>
  </si>
  <si>
    <t>Veld in EPD</t>
  </si>
  <si>
    <t>Veld gevuld</t>
  </si>
  <si>
    <t>Actie</t>
  </si>
  <si>
    <t>Actiehouder</t>
  </si>
  <si>
    <t>Datatype</t>
  </si>
  <si>
    <t>VS/Arts SEH</t>
  </si>
  <si>
    <t>Geen</t>
  </si>
  <si>
    <t>Leverancier</t>
  </si>
  <si>
    <t>ST - Tekst</t>
  </si>
  <si>
    <t>SEH VPK</t>
  </si>
  <si>
    <t>Inbouwen in EPD</t>
  </si>
  <si>
    <t>NOG</t>
  </si>
  <si>
    <t>INT - Getal</t>
  </si>
  <si>
    <t>Apotheek-assistent</t>
  </si>
  <si>
    <t>Geen, registratie toevoegen</t>
  </si>
  <si>
    <t>Onderzoeken</t>
  </si>
  <si>
    <t>Ziekenhuis</t>
  </si>
  <si>
    <t>PQ - Hoeveelheid (met eenheid)</t>
  </si>
  <si>
    <t>Apotheker</t>
  </si>
  <si>
    <t>Bespreken</t>
  </si>
  <si>
    <t>FMS</t>
  </si>
  <si>
    <t>TS - Tijdstip</t>
  </si>
  <si>
    <t>Transfer</t>
  </si>
  <si>
    <t>CO - Telwaarde</t>
  </si>
  <si>
    <t>GEM-team</t>
  </si>
  <si>
    <t>BL - Bolean</t>
  </si>
  <si>
    <t>Balie SEH</t>
  </si>
  <si>
    <t>CD - Term</t>
  </si>
  <si>
    <t>IVL&lt;INT&gt; - Numeriek interval</t>
  </si>
  <si>
    <t>IVL&lt;PQ&gt; - Interval van hoeveelheid</t>
  </si>
  <si>
    <t>IVL&lt;TS&gt; - Tijdsinterval (periode)</t>
  </si>
  <si>
    <t>RTO&lt;PQ&gt; - Ratio (hoeveelheid)</t>
  </si>
  <si>
    <t>Datum: 15-04-2022</t>
  </si>
  <si>
    <t>Voorblad: operateur</t>
  </si>
  <si>
    <t>status anasthesioloog - preop screening - opnamestatus door nurse pract, zelfde dag door anesth.</t>
  </si>
  <si>
    <t xml:space="preserve">Naslag, poli, intake, ook MOCA, </t>
  </si>
  <si>
    <t>complicatieregistratie - neurochirurg, PA op afdeling - wondinfecties, liquorlekkages, ernsitge dingen -&gt; casusbespreking</t>
  </si>
  <si>
    <t>MDO , tricky omdat patient soms minder goed uit de verf komt bij neuro-oncoloog, is wat geadviseerd is ook gebeurd?</t>
  </si>
  <si>
    <t>Correspondentie, naslag, MDO (neuro-oncoloog maakt samenvatting)</t>
  </si>
  <si>
    <t>Ziekenhuis: Erasmus MC</t>
  </si>
  <si>
    <t>follow-up, besproken in MDO of poli neuro-oncoloog, dag van besluit</t>
  </si>
  <si>
    <t>via neurooncoloog, poli</t>
  </si>
  <si>
    <t>Wel in overweging nabehandeling, niet voor neurochirurg.</t>
  </si>
  <si>
    <t>Afgeleid</t>
  </si>
  <si>
    <t>Pathologie verslag</t>
  </si>
  <si>
    <t>Naslag</t>
  </si>
  <si>
    <t>Naslag/ MDO/ radiologie-verslag</t>
  </si>
  <si>
    <t>Naslag/ Orderlijst/ Radiotherapie-verslag</t>
  </si>
  <si>
    <t>Algemene data</t>
  </si>
  <si>
    <t>Mits bijgehouden</t>
  </si>
  <si>
    <t>Naslag MDO</t>
  </si>
  <si>
    <t>Patienten registratie</t>
  </si>
  <si>
    <t>Voorblad/Medicatieprofiel</t>
  </si>
  <si>
    <t>Voorblad/Allergieen</t>
  </si>
  <si>
    <t>Voorblad/Voorgeschiedenis</t>
  </si>
  <si>
    <t>Voorblad/voorgeschiedenis relevant</t>
  </si>
  <si>
    <t>Metingen registratie</t>
  </si>
  <si>
    <t>Voorblad/Vitale functies</t>
  </si>
  <si>
    <t>Voorblad/opnames_afspraken</t>
  </si>
  <si>
    <t>Voorblad/Behandelbeperking</t>
  </si>
  <si>
    <t>Verpleegkundig dossier</t>
  </si>
  <si>
    <t>Complicaties</t>
  </si>
  <si>
    <t>orderlijst</t>
  </si>
  <si>
    <t>Wordt handmatig ingevuld in KR</t>
  </si>
  <si>
    <t>Radiologie verslagen lijst</t>
  </si>
  <si>
    <t>Naslag/ Ontslagbrief</t>
  </si>
  <si>
    <t>correspondentie</t>
  </si>
  <si>
    <t>Contact</t>
  </si>
  <si>
    <t>datum: PA bespreking op MDO</t>
  </si>
  <si>
    <t>Verwijsbrief</t>
  </si>
  <si>
    <t>polimedewerker</t>
  </si>
  <si>
    <t>Neurooncoloog</t>
  </si>
  <si>
    <t>Arts poli</t>
  </si>
  <si>
    <t>Neurochirurg/ Physiscian Assistant</t>
  </si>
  <si>
    <t>Neuro-oncoloog</t>
  </si>
  <si>
    <t>Patholoog</t>
  </si>
  <si>
    <t>MDO Notulist</t>
  </si>
  <si>
    <t>Behandelend arts</t>
  </si>
  <si>
    <t xml:space="preserve">orders/ naslag </t>
  </si>
  <si>
    <t>MDO notulist</t>
  </si>
  <si>
    <t>Afhankelijk van behandeling</t>
  </si>
  <si>
    <t>Behandelend arts/ medisch secretaresse</t>
  </si>
  <si>
    <t>GBA/ Hix/ Behandelend arts</t>
  </si>
  <si>
    <t>Anesthesist</t>
  </si>
  <si>
    <t>arts poli</t>
  </si>
  <si>
    <t>Vragen:</t>
  </si>
  <si>
    <t>epilepsie screening</t>
  </si>
  <si>
    <t>Naam:</t>
  </si>
  <si>
    <t>Rutger Balvers (neurochirurg)</t>
  </si>
  <si>
    <t xml:space="preserve">Aanpassen in probleemlijst, hystopathologishe   classificatie. Kan aangepast worden door gebruiker als vrije tekst. </t>
  </si>
  <si>
    <t>Ok uit verrichtingentabel, radiotherapie uit Aria, Chemotherapie uit Beacon. Maar niet zozeer uit MDO-verslag.</t>
  </si>
  <si>
    <t>Wordt ingeladen in Epic via koppeling van Epic met radiotherapie systeem (Aria), o.a. startdatum. Komt in observatierijen, hier query op startdatum</t>
  </si>
  <si>
    <t>Bepalen zorgbehoefte</t>
  </si>
  <si>
    <t>Format voldoet aan Dataset?</t>
  </si>
  <si>
    <t>Databron voor Kwaliteitsregistratie</t>
  </si>
  <si>
    <t xml:space="preserve">Veld </t>
  </si>
  <si>
    <t>Ja</t>
  </si>
  <si>
    <t>Format</t>
  </si>
  <si>
    <t>Betrouwbaar</t>
  </si>
  <si>
    <t>Vulling</t>
  </si>
  <si>
    <t>Wisselend</t>
  </si>
  <si>
    <t>Onbetrouwbaar</t>
  </si>
  <si>
    <t>Gevuld?</t>
  </si>
  <si>
    <t>Niet</t>
  </si>
  <si>
    <t>Altijd</t>
  </si>
  <si>
    <t>Betrouwbaar?</t>
  </si>
  <si>
    <t>Totaal</t>
  </si>
  <si>
    <t>Format voldoet aan datatset?</t>
  </si>
  <si>
    <t>Databron voor hergebruik</t>
  </si>
  <si>
    <t xml:space="preserve">Laten vervallen? </t>
  </si>
  <si>
    <t>Correspondentie</t>
  </si>
  <si>
    <t>Opmerkingen 2</t>
  </si>
  <si>
    <t>Stap nr.</t>
  </si>
  <si>
    <t>Nr.</t>
  </si>
  <si>
    <t>Stap Nr.</t>
  </si>
  <si>
    <t>Wordt niets mee gedaan. Voor nu nvt</t>
  </si>
  <si>
    <t>Overzicht Uitkomsten AUMC</t>
  </si>
  <si>
    <t>Overzicht Uitkomsten Erasmus MC</t>
  </si>
  <si>
    <t>FitGap Epic</t>
  </si>
  <si>
    <t>Uitkomsten</t>
  </si>
  <si>
    <t>Begrip (rood = meermaals gebruikt, zwart = éénmalig)</t>
  </si>
  <si>
    <t>Verslag is volgens PALGA tekst -&gt; voorblad (wordt handmatig overgenomen uit verslag en vastgelegd n EPD)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</si>
</sst>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34" x14ac:knownFonts="1">
    <font>
      <sz val="11"/>
      <color theme="1"/>
      <name val="Calibri"/>
      <family val="2"/>
      <scheme val="minor"/>
    </font>
    <font>
      <sz val="10"/>
      <color theme="1"/>
      <name val="Arial"/>
      <family val="2"/>
    </font>
    <font>
      <sz val="14"/>
      <color theme="0"/>
      <name val="Calibri"/>
      <family val="2"/>
      <scheme val="minor"/>
    </font>
    <font>
      <b/>
      <sz val="11"/>
      <color theme="1"/>
      <name val="Source Sans Pro"/>
      <family val="2"/>
    </font>
    <font>
      <sz val="10"/>
      <color theme="1"/>
      <name val="Calibri"/>
      <family val="2"/>
    </font>
    <font>
      <sz val="11"/>
      <color theme="1"/>
      <name val="Source Sans Pro"/>
      <family val="2"/>
    </font>
    <font>
      <b/>
      <sz val="10"/>
      <color theme="1"/>
      <name val="Calibri"/>
      <family val="2"/>
    </font>
    <font>
      <sz val="8"/>
      <name val="Calibri"/>
      <family val="2"/>
      <scheme val="minor"/>
    </font>
    <font>
      <sz val="10"/>
      <color theme="1"/>
      <name val="Calibri"/>
      <family val="2"/>
      <scheme val="minor"/>
    </font>
    <font>
      <sz val="9"/>
      <color theme="1"/>
      <name val="Calibri"/>
      <family val="2"/>
      <scheme val="minor"/>
    </font>
    <font>
      <b/>
      <sz val="11"/>
      <color theme="1"/>
      <name val="Calibri"/>
      <family val="2"/>
      <scheme val="minor"/>
    </font>
    <font>
      <sz val="9"/>
      <color indexed="81"/>
      <name val="Tahoma"/>
      <family val="2"/>
    </font>
    <font>
      <b/>
      <sz val="9"/>
      <color indexed="81"/>
      <name val="Tahoma"/>
      <family val="2"/>
    </font>
    <font>
      <sz val="14"/>
      <color theme="1"/>
      <name val="Calibri"/>
      <family val="2"/>
      <scheme val="minor"/>
    </font>
    <font>
      <i/>
      <sz val="10"/>
      <color theme="5" tint="-0.499984740745262"/>
      <name val="Calibri"/>
      <family val="2"/>
      <scheme val="minor"/>
    </font>
    <font>
      <sz val="11"/>
      <color rgb="FFFF0000"/>
      <name val="Source Sans Pro"/>
      <family val="2"/>
    </font>
    <font>
      <sz val="11"/>
      <color rgb="FF9C0006"/>
      <name val="Calibri"/>
      <family val="2"/>
      <scheme val="minor"/>
    </font>
    <font>
      <u/>
      <sz val="11"/>
      <color theme="10"/>
      <name val="Calibri"/>
      <family val="2"/>
      <scheme val="minor"/>
    </font>
    <font>
      <b/>
      <sz val="10"/>
      <color theme="1"/>
      <name val="Calibri"/>
      <family val="2"/>
      <scheme val="minor"/>
    </font>
    <font>
      <b/>
      <sz val="11"/>
      <color theme="0"/>
      <name val="Source Sans Pro"/>
      <family val="2"/>
    </font>
    <font>
      <sz val="11"/>
      <color theme="0"/>
      <name val="Source Sans Pro"/>
      <family val="2"/>
    </font>
    <font>
      <sz val="10"/>
      <color theme="1"/>
      <name val="Source Sans Pro"/>
      <family val="2"/>
    </font>
    <font>
      <sz val="10"/>
      <name val="Source Sans Pro"/>
      <family val="2"/>
    </font>
    <font>
      <sz val="10"/>
      <color rgb="FFFF0000"/>
      <name val="Source Sans Pro"/>
      <family val="2"/>
    </font>
    <font>
      <sz val="10"/>
      <color rgb="FF9C0006"/>
      <name val="Source Sans Pro"/>
      <family val="2"/>
    </font>
    <font>
      <sz val="10"/>
      <color rgb="FF000000"/>
      <name val="Source Sans Pro"/>
      <family val="2"/>
    </font>
    <font>
      <sz val="10"/>
      <color theme="5" tint="-0.499984740745262"/>
      <name val="Source Sans Pro"/>
      <family val="2"/>
    </font>
    <font>
      <u/>
      <sz val="10"/>
      <color theme="10"/>
      <name val="Source Sans Pro"/>
      <family val="2"/>
    </font>
    <font>
      <b/>
      <sz val="18"/>
      <color theme="1"/>
      <name val="Source Sans Pro"/>
      <family val="2"/>
    </font>
    <font>
      <sz val="11"/>
      <color theme="0"/>
      <name val="Calibri"/>
      <family val="2"/>
      <scheme val="minor"/>
    </font>
    <font>
      <sz val="10"/>
      <color theme="0"/>
      <name val="Source Sans Pro"/>
      <family val="2"/>
    </font>
    <font>
      <b/>
      <sz val="10"/>
      <color theme="1"/>
      <name val="Source Sans Pro"/>
      <family val="2"/>
    </font>
    <font>
      <sz val="20"/>
      <color theme="0"/>
      <name val="Source Sans Pro"/>
      <family val="2"/>
    </font>
    <font>
      <sz val="20"/>
      <color theme="1"/>
      <name val="Source Sans Pro"/>
      <family val="2"/>
    </font>
  </fonts>
  <fills count="14">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C7CE"/>
      </patternFill>
    </fill>
    <fill>
      <patternFill patternType="solid">
        <fgColor theme="0" tint="-0.14999847407452621"/>
        <bgColor indexed="64"/>
      </patternFill>
    </fill>
    <fill>
      <patternFill patternType="solid">
        <fgColor rgb="FF0070C0"/>
        <bgColor indexed="64"/>
      </patternFill>
    </fill>
    <fill>
      <patternFill patternType="solid">
        <fgColor theme="2"/>
        <bgColor indexed="64"/>
      </patternFill>
    </fill>
    <fill>
      <patternFill patternType="solid">
        <fgColor theme="8" tint="0.39997558519241921"/>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rgb="FF00B0F0"/>
        <bgColor indexed="64"/>
      </patternFill>
    </fill>
  </fills>
  <borders count="11">
    <border>
      <left/>
      <right/>
      <top/>
      <bottom/>
      <diagonal/>
    </border>
    <border>
      <left/>
      <right style="hair">
        <color theme="0" tint="-0.34998626667073579"/>
      </right>
      <top style="hair">
        <color theme="0" tint="-0.34998626667073579"/>
      </top>
      <bottom style="hair">
        <color theme="0" tint="-0.34998626667073579"/>
      </bottom>
      <diagonal/>
    </border>
    <border>
      <left/>
      <right style="thin">
        <color theme="0" tint="-0.499984740745262"/>
      </right>
      <top style="hair">
        <color theme="0" tint="-0.34998626667073579"/>
      </top>
      <bottom style="hair">
        <color theme="0" tint="-0.34998626667073579"/>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 fillId="0" borderId="0"/>
    <xf numFmtId="0" fontId="4" fillId="0" borderId="0"/>
    <xf numFmtId="0" fontId="16" fillId="6" borderId="0" applyNumberFormat="0" applyBorder="0" applyAlignment="0" applyProtection="0"/>
    <xf numFmtId="0" fontId="17" fillId="0" borderId="0" applyNumberFormat="0" applyFill="0" applyBorder="0" applyAlignment="0" applyProtection="0"/>
  </cellStyleXfs>
  <cellXfs count="135">
    <xf numFmtId="0" fontId="0" fillId="0" borderId="0" xfId="0"/>
    <xf numFmtId="0" fontId="0" fillId="2" borderId="0" xfId="0" applyFill="1"/>
    <xf numFmtId="0" fontId="3" fillId="2" borderId="0" xfId="0" applyFont="1" applyFill="1" applyAlignment="1">
      <alignment horizontal="left" vertical="top" wrapText="1"/>
    </xf>
    <xf numFmtId="0" fontId="4" fillId="0" borderId="1" xfId="1" applyFont="1" applyBorder="1" applyAlignment="1">
      <alignment horizontal="left" vertical="top" wrapText="1"/>
    </xf>
    <xf numFmtId="0" fontId="4" fillId="0" borderId="2" xfId="1" applyFont="1" applyBorder="1" applyAlignment="1">
      <alignment horizontal="left" vertical="top" wrapText="1"/>
    </xf>
    <xf numFmtId="0" fontId="5" fillId="0" borderId="0" xfId="0" applyFont="1" applyAlignment="1">
      <alignment vertical="top"/>
    </xf>
    <xf numFmtId="0" fontId="0" fillId="0" borderId="0" xfId="0" applyAlignment="1">
      <alignment wrapText="1"/>
    </xf>
    <xf numFmtId="0" fontId="6" fillId="2" borderId="0" xfId="2" applyFont="1" applyFill="1"/>
    <xf numFmtId="0" fontId="4" fillId="2" borderId="0" xfId="2" applyFill="1"/>
    <xf numFmtId="0" fontId="4" fillId="2" borderId="3" xfId="2" applyFill="1" applyBorder="1"/>
    <xf numFmtId="0" fontId="4" fillId="2" borderId="4" xfId="2" applyFill="1" applyBorder="1"/>
    <xf numFmtId="0" fontId="0" fillId="2" borderId="0" xfId="0" applyFill="1" applyAlignment="1">
      <alignment wrapText="1"/>
    </xf>
    <xf numFmtId="0" fontId="0" fillId="0" borderId="0" xfId="0" applyAlignment="1">
      <alignment horizontal="left"/>
    </xf>
    <xf numFmtId="0" fontId="9" fillId="0" borderId="0" xfId="0" applyFont="1" applyAlignment="1">
      <alignment wrapText="1"/>
    </xf>
    <xf numFmtId="0" fontId="0" fillId="0" borderId="0" xfId="0" applyAlignment="1">
      <alignment vertical="top"/>
    </xf>
    <xf numFmtId="0" fontId="0" fillId="0" borderId="0" xfId="0" applyAlignment="1">
      <alignment vertical="top" wrapText="1"/>
    </xf>
    <xf numFmtId="0" fontId="4" fillId="0" borderId="0" xfId="1" applyFont="1" applyAlignment="1">
      <alignment horizontal="left" vertical="top" wrapText="1"/>
    </xf>
    <xf numFmtId="0" fontId="0" fillId="2" borderId="0" xfId="0" applyFill="1" applyAlignment="1">
      <alignment vertical="top"/>
    </xf>
    <xf numFmtId="164" fontId="0" fillId="2" borderId="0" xfId="0" applyNumberFormat="1" applyFill="1"/>
    <xf numFmtId="164" fontId="10" fillId="2" borderId="0" xfId="0" applyNumberFormat="1" applyFont="1" applyFill="1" applyAlignment="1">
      <alignment vertical="top"/>
    </xf>
    <xf numFmtId="164" fontId="5" fillId="0" borderId="0" xfId="0" applyNumberFormat="1" applyFont="1" applyAlignment="1">
      <alignment vertical="top"/>
    </xf>
    <xf numFmtId="164" fontId="0" fillId="0" borderId="0" xfId="0" applyNumberFormat="1" applyAlignment="1">
      <alignment vertical="top"/>
    </xf>
    <xf numFmtId="164" fontId="0" fillId="0" borderId="0" xfId="0" applyNumberFormat="1"/>
    <xf numFmtId="9" fontId="0" fillId="2" borderId="0" xfId="0" applyNumberFormat="1" applyFill="1" applyAlignment="1">
      <alignment horizontal="left"/>
    </xf>
    <xf numFmtId="0" fontId="2" fillId="4" borderId="0" xfId="0" applyFont="1" applyFill="1"/>
    <xf numFmtId="164" fontId="2" fillId="4" borderId="0" xfId="0" applyNumberFormat="1" applyFont="1" applyFill="1"/>
    <xf numFmtId="0" fontId="2" fillId="4" borderId="0" xfId="0" applyFont="1" applyFill="1" applyAlignment="1">
      <alignment wrapText="1"/>
    </xf>
    <xf numFmtId="0" fontId="13" fillId="4" borderId="0" xfId="0" applyFont="1" applyFill="1"/>
    <xf numFmtId="0" fontId="14" fillId="0" borderId="0" xfId="0" applyFont="1" applyAlignment="1">
      <alignment vertical="top" wrapText="1"/>
    </xf>
    <xf numFmtId="0" fontId="5" fillId="0" borderId="0" xfId="0" applyFont="1" applyAlignment="1">
      <alignment horizontal="left" vertical="top" wrapText="1"/>
    </xf>
    <xf numFmtId="0" fontId="6" fillId="2" borderId="4" xfId="2" applyFont="1" applyFill="1" applyBorder="1"/>
    <xf numFmtId="0" fontId="4" fillId="2" borderId="4" xfId="2" applyFont="1" applyFill="1" applyBorder="1"/>
    <xf numFmtId="0" fontId="5" fillId="2" borderId="0" xfId="0" applyFont="1" applyFill="1" applyAlignment="1">
      <alignment vertical="top"/>
    </xf>
    <xf numFmtId="0" fontId="21" fillId="0" borderId="0" xfId="0" applyFont="1" applyAlignment="1">
      <alignment horizontal="left" vertical="top" wrapText="1"/>
    </xf>
    <xf numFmtId="0" fontId="21" fillId="0" borderId="0" xfId="1" applyFont="1" applyBorder="1" applyAlignment="1">
      <alignment horizontal="left" vertical="top" wrapText="1"/>
    </xf>
    <xf numFmtId="0" fontId="28" fillId="2" borderId="0" xfId="0" applyFont="1" applyFill="1" applyAlignment="1">
      <alignment vertical="top"/>
    </xf>
    <xf numFmtId="0" fontId="5" fillId="0" borderId="7" xfId="0" applyFont="1" applyBorder="1" applyAlignment="1">
      <alignment horizontal="left" vertical="top" wrapText="1"/>
    </xf>
    <xf numFmtId="0" fontId="3" fillId="0" borderId="8" xfId="0" applyFont="1" applyBorder="1" applyAlignment="1">
      <alignment horizontal="left" vertical="top" wrapText="1"/>
    </xf>
    <xf numFmtId="0" fontId="5" fillId="0" borderId="9" xfId="0" applyFont="1" applyBorder="1" applyAlignment="1">
      <alignment horizontal="left" vertical="top" wrapText="1"/>
    </xf>
    <xf numFmtId="0" fontId="3" fillId="0" borderId="10" xfId="0" applyFont="1" applyBorder="1" applyAlignment="1">
      <alignment horizontal="left" vertical="top" wrapText="1"/>
    </xf>
    <xf numFmtId="0" fontId="5" fillId="2" borderId="0" xfId="0" applyFont="1" applyFill="1" applyBorder="1"/>
    <xf numFmtId="0" fontId="21" fillId="0" borderId="0" xfId="0" applyFont="1" applyBorder="1" applyAlignment="1">
      <alignment horizontal="left" vertical="top" wrapText="1"/>
    </xf>
    <xf numFmtId="0" fontId="21" fillId="2" borderId="0" xfId="0" applyFont="1" applyFill="1" applyAlignment="1">
      <alignment vertical="top"/>
    </xf>
    <xf numFmtId="0" fontId="21" fillId="0" borderId="7" xfId="0" applyFont="1" applyBorder="1" applyAlignment="1">
      <alignment horizontal="left" vertical="top" wrapText="1"/>
    </xf>
    <xf numFmtId="0" fontId="31" fillId="0" borderId="8" xfId="0" applyFont="1" applyBorder="1" applyAlignment="1">
      <alignment horizontal="left" vertical="top" wrapText="1"/>
    </xf>
    <xf numFmtId="0" fontId="21" fillId="0" borderId="9" xfId="0" applyFont="1" applyBorder="1" applyAlignment="1">
      <alignment horizontal="left" vertical="top" wrapText="1"/>
    </xf>
    <xf numFmtId="0" fontId="31" fillId="0" borderId="10" xfId="0" applyFont="1" applyBorder="1" applyAlignment="1">
      <alignment horizontal="left" vertical="top" wrapText="1"/>
    </xf>
    <xf numFmtId="0" fontId="31" fillId="0" borderId="0" xfId="0" applyFont="1" applyBorder="1" applyAlignment="1">
      <alignment horizontal="left" vertical="top" wrapText="1"/>
    </xf>
    <xf numFmtId="0" fontId="21" fillId="2" borderId="0" xfId="0" applyFont="1" applyFill="1" applyBorder="1"/>
    <xf numFmtId="0" fontId="21" fillId="2" borderId="0" xfId="0" applyFont="1" applyFill="1" applyBorder="1" applyAlignment="1">
      <alignment vertical="top"/>
    </xf>
    <xf numFmtId="0" fontId="21" fillId="0" borderId="0" xfId="0" applyFont="1" applyBorder="1" applyAlignment="1">
      <alignment vertical="top"/>
    </xf>
    <xf numFmtId="164" fontId="21" fillId="0" borderId="0" xfId="0" applyNumberFormat="1" applyFont="1" applyBorder="1" applyAlignment="1">
      <alignment vertical="top"/>
    </xf>
    <xf numFmtId="0" fontId="21" fillId="0" borderId="0" xfId="0" applyFont="1" applyBorder="1" applyAlignment="1">
      <alignment vertical="top" wrapText="1"/>
    </xf>
    <xf numFmtId="0" fontId="31" fillId="9" borderId="0" xfId="0" applyFont="1" applyFill="1" applyBorder="1" applyAlignment="1">
      <alignment horizontal="left" vertical="top" wrapText="1"/>
    </xf>
    <xf numFmtId="164" fontId="31" fillId="9" borderId="0" xfId="0" applyNumberFormat="1" applyFont="1" applyFill="1" applyBorder="1" applyAlignment="1">
      <alignment horizontal="left" vertical="top" wrapText="1"/>
    </xf>
    <xf numFmtId="0" fontId="21" fillId="0" borderId="0" xfId="1" applyFont="1" applyFill="1" applyBorder="1" applyAlignment="1">
      <alignment horizontal="left" vertical="top" wrapText="1"/>
    </xf>
    <xf numFmtId="0" fontId="21" fillId="0" borderId="0" xfId="2" applyFont="1" applyFill="1" applyBorder="1" applyAlignment="1">
      <alignment horizontal="left" vertical="top" wrapText="1"/>
    </xf>
    <xf numFmtId="0" fontId="21" fillId="0" borderId="0" xfId="0" applyFont="1" applyFill="1" applyBorder="1" applyAlignment="1">
      <alignment horizontal="left" vertical="top" wrapText="1"/>
    </xf>
    <xf numFmtId="1" fontId="21" fillId="0" borderId="0" xfId="0" applyNumberFormat="1" applyFont="1" applyFill="1" applyBorder="1" applyAlignment="1">
      <alignment horizontal="left" vertical="top" wrapText="1"/>
    </xf>
    <xf numFmtId="0" fontId="22" fillId="0" borderId="0" xfId="0" applyFont="1" applyFill="1" applyBorder="1" applyAlignment="1">
      <alignment horizontal="left" vertical="top" wrapText="1"/>
    </xf>
    <xf numFmtId="1" fontId="22" fillId="0" borderId="0" xfId="0" applyNumberFormat="1" applyFont="1" applyFill="1" applyBorder="1" applyAlignment="1">
      <alignment horizontal="left" vertical="top" wrapText="1"/>
    </xf>
    <xf numFmtId="0" fontId="22" fillId="0" borderId="0" xfId="1" applyFont="1" applyFill="1" applyBorder="1" applyAlignment="1">
      <alignment horizontal="left" vertical="top" wrapText="1"/>
    </xf>
    <xf numFmtId="1" fontId="23" fillId="0" borderId="0" xfId="0" applyNumberFormat="1" applyFont="1" applyFill="1" applyBorder="1" applyAlignment="1">
      <alignment horizontal="left" vertical="top" wrapText="1"/>
    </xf>
    <xf numFmtId="0" fontId="21" fillId="0" borderId="0" xfId="1" applyFont="1" applyFill="1" applyBorder="1" applyAlignment="1">
      <alignment horizontal="left" vertical="top"/>
    </xf>
    <xf numFmtId="0" fontId="24" fillId="0" borderId="0" xfId="3" applyFont="1" applyFill="1" applyBorder="1" applyAlignment="1">
      <alignment horizontal="left" vertical="top" wrapText="1"/>
    </xf>
    <xf numFmtId="0" fontId="25" fillId="0" borderId="0" xfId="0" applyFont="1" applyFill="1" applyBorder="1" applyAlignment="1">
      <alignment horizontal="left" vertical="top" wrapText="1"/>
    </xf>
    <xf numFmtId="1" fontId="26" fillId="0" borderId="0" xfId="0" applyNumberFormat="1" applyFont="1" applyFill="1" applyBorder="1" applyAlignment="1">
      <alignment horizontal="left" vertical="top" wrapText="1"/>
    </xf>
    <xf numFmtId="0" fontId="27" fillId="0" borderId="0" xfId="4" applyFont="1" applyFill="1" applyBorder="1" applyAlignment="1">
      <alignment horizontal="left" vertical="top" wrapText="1"/>
    </xf>
    <xf numFmtId="0" fontId="23" fillId="0" borderId="0" xfId="0" applyFont="1" applyFill="1" applyBorder="1" applyAlignment="1">
      <alignment horizontal="left" vertical="top" wrapText="1"/>
    </xf>
    <xf numFmtId="0" fontId="21" fillId="0" borderId="0" xfId="0" applyFont="1" applyFill="1" applyBorder="1" applyAlignment="1">
      <alignment horizontal="left" vertical="top"/>
    </xf>
    <xf numFmtId="0" fontId="30" fillId="0" borderId="0" xfId="0" applyFont="1" applyFill="1" applyBorder="1" applyAlignment="1">
      <alignment horizontal="left" vertical="top"/>
    </xf>
    <xf numFmtId="164" fontId="21" fillId="0" borderId="0" xfId="0" applyNumberFormat="1" applyFont="1" applyFill="1" applyBorder="1" applyAlignment="1">
      <alignment horizontal="left" vertical="top"/>
    </xf>
    <xf numFmtId="0" fontId="23" fillId="0" borderId="0" xfId="0" applyFont="1" applyFill="1" applyBorder="1" applyAlignment="1">
      <alignment horizontal="left" vertical="top"/>
    </xf>
    <xf numFmtId="0" fontId="0" fillId="2" borderId="0" xfId="0" applyFill="1" applyBorder="1"/>
    <xf numFmtId="0" fontId="0" fillId="0" borderId="0" xfId="0" applyFill="1" applyBorder="1"/>
    <xf numFmtId="0" fontId="5" fillId="0" borderId="0" xfId="0" applyFont="1" applyFill="1" applyBorder="1" applyAlignment="1">
      <alignment vertical="top"/>
    </xf>
    <xf numFmtId="0" fontId="0" fillId="0" borderId="0" xfId="0" applyFill="1" applyBorder="1" applyAlignment="1">
      <alignment vertical="top"/>
    </xf>
    <xf numFmtId="0" fontId="8" fillId="0" borderId="0" xfId="0" applyFont="1" applyFill="1" applyBorder="1" applyAlignment="1">
      <alignment horizontal="left" vertical="top" wrapText="1"/>
    </xf>
    <xf numFmtId="0" fontId="8" fillId="0" borderId="0" xfId="1" applyFont="1" applyFill="1" applyBorder="1" applyAlignment="1">
      <alignment horizontal="left" vertical="top" wrapText="1"/>
    </xf>
    <xf numFmtId="164" fontId="8" fillId="0" borderId="0" xfId="0" applyNumberFormat="1" applyFont="1" applyFill="1" applyBorder="1" applyAlignment="1">
      <alignment horizontal="left" vertical="top" wrapText="1"/>
    </xf>
    <xf numFmtId="0" fontId="4" fillId="0" borderId="0" xfId="1" applyFont="1" applyFill="1" applyBorder="1" applyAlignment="1">
      <alignment horizontal="left" vertical="top" wrapText="1"/>
    </xf>
    <xf numFmtId="164" fontId="5" fillId="0" borderId="0" xfId="0" applyNumberFormat="1" applyFont="1" applyFill="1" applyBorder="1" applyAlignment="1">
      <alignment vertical="top"/>
    </xf>
    <xf numFmtId="164" fontId="0" fillId="0" borderId="0" xfId="0" applyNumberFormat="1" applyFill="1" applyBorder="1" applyAlignment="1">
      <alignment vertical="top"/>
    </xf>
    <xf numFmtId="0" fontId="0" fillId="0" borderId="0" xfId="0" applyFill="1" applyBorder="1" applyAlignment="1">
      <alignment vertical="top" wrapText="1"/>
    </xf>
    <xf numFmtId="0" fontId="21" fillId="0" borderId="0" xfId="0" applyFont="1" applyFill="1" applyBorder="1"/>
    <xf numFmtId="0" fontId="21" fillId="0" borderId="0" xfId="0" applyFont="1" applyFill="1" applyBorder="1" applyAlignment="1">
      <alignment vertical="top"/>
    </xf>
    <xf numFmtId="164" fontId="21" fillId="0" borderId="0" xfId="0" applyNumberFormat="1" applyFont="1" applyFill="1" applyBorder="1" applyAlignment="1">
      <alignment vertical="top"/>
    </xf>
    <xf numFmtId="1" fontId="21" fillId="0" borderId="0" xfId="0" applyNumberFormat="1" applyFont="1" applyFill="1" applyBorder="1" applyAlignment="1">
      <alignment vertical="top"/>
    </xf>
    <xf numFmtId="0" fontId="9" fillId="10" borderId="0" xfId="0" applyFont="1" applyFill="1" applyAlignment="1">
      <alignment wrapText="1"/>
    </xf>
    <xf numFmtId="0" fontId="9" fillId="11" borderId="0" xfId="0" applyFont="1" applyFill="1" applyAlignment="1">
      <alignment wrapText="1"/>
    </xf>
    <xf numFmtId="0" fontId="9" fillId="12" borderId="0" xfId="0" applyFont="1" applyFill="1" applyAlignment="1">
      <alignment wrapText="1"/>
    </xf>
    <xf numFmtId="0" fontId="32" fillId="3" borderId="0" xfId="0" applyFont="1" applyFill="1" applyBorder="1" applyAlignment="1">
      <alignment vertical="top"/>
    </xf>
    <xf numFmtId="164" fontId="32" fillId="3" borderId="0" xfId="0" applyNumberFormat="1" applyFont="1" applyFill="1" applyBorder="1" applyAlignment="1">
      <alignment vertical="top"/>
    </xf>
    <xf numFmtId="0" fontId="32" fillId="3" borderId="0" xfId="0" applyFont="1" applyFill="1" applyBorder="1" applyAlignment="1">
      <alignment vertical="top" wrapText="1"/>
    </xf>
    <xf numFmtId="0" fontId="32" fillId="8" borderId="0" xfId="0" applyFont="1" applyFill="1" applyBorder="1" applyAlignment="1">
      <alignment horizontal="left" vertical="top"/>
    </xf>
    <xf numFmtId="164" fontId="32" fillId="8" borderId="0" xfId="0" applyNumberFormat="1" applyFont="1" applyFill="1" applyBorder="1" applyAlignment="1">
      <alignment horizontal="left" vertical="top"/>
    </xf>
    <xf numFmtId="0" fontId="32" fillId="8" borderId="0" xfId="0" applyFont="1" applyFill="1" applyBorder="1"/>
    <xf numFmtId="0" fontId="0" fillId="4" borderId="0" xfId="0" applyFill="1"/>
    <xf numFmtId="0" fontId="33" fillId="4" borderId="0" xfId="0" applyFont="1" applyFill="1"/>
    <xf numFmtId="0" fontId="29" fillId="2" borderId="0" xfId="0" applyFont="1" applyFill="1" applyBorder="1"/>
    <xf numFmtId="0" fontId="18" fillId="13" borderId="0" xfId="0" applyFont="1" applyFill="1" applyAlignment="1">
      <alignment horizontal="left" wrapText="1"/>
    </xf>
    <xf numFmtId="0" fontId="8" fillId="13" borderId="0" xfId="0" applyFont="1" applyFill="1"/>
    <xf numFmtId="164" fontId="8" fillId="13" borderId="0" xfId="0" applyNumberFormat="1" applyFont="1" applyFill="1"/>
    <xf numFmtId="0" fontId="3" fillId="7" borderId="0" xfId="0" applyFont="1" applyFill="1" applyBorder="1" applyAlignment="1">
      <alignment horizontal="left" vertical="top" wrapText="1"/>
    </xf>
    <xf numFmtId="164" fontId="3" fillId="7" borderId="0" xfId="0" applyNumberFormat="1" applyFont="1" applyFill="1" applyBorder="1" applyAlignment="1">
      <alignment vertical="top"/>
    </xf>
    <xf numFmtId="0" fontId="3" fillId="7" borderId="0" xfId="0" applyFont="1" applyFill="1" applyBorder="1" applyAlignment="1">
      <alignment vertical="top"/>
    </xf>
    <xf numFmtId="0" fontId="22" fillId="0" borderId="0" xfId="0" applyFont="1" applyBorder="1" applyAlignment="1">
      <alignment horizontal="left" vertical="top" wrapText="1"/>
    </xf>
    <xf numFmtId="1" fontId="22" fillId="2" borderId="0" xfId="0" applyNumberFormat="1" applyFont="1" applyFill="1" applyBorder="1" applyAlignment="1">
      <alignment horizontal="left" vertical="top" wrapText="1"/>
    </xf>
    <xf numFmtId="0" fontId="22" fillId="2" borderId="0" xfId="1" applyFont="1" applyFill="1" applyBorder="1" applyAlignment="1">
      <alignment horizontal="left" vertical="top" wrapText="1"/>
    </xf>
    <xf numFmtId="0" fontId="22" fillId="2" borderId="0" xfId="0" applyFont="1" applyFill="1" applyBorder="1" applyAlignment="1">
      <alignment horizontal="left" vertical="top" wrapText="1"/>
    </xf>
    <xf numFmtId="1" fontId="23" fillId="2" borderId="0" xfId="0" applyNumberFormat="1" applyFont="1" applyFill="1" applyBorder="1" applyAlignment="1">
      <alignment horizontal="left" vertical="top" wrapText="1"/>
    </xf>
    <xf numFmtId="1" fontId="21" fillId="2" borderId="0" xfId="0" applyNumberFormat="1" applyFont="1" applyFill="1" applyBorder="1" applyAlignment="1">
      <alignment horizontal="left" vertical="top" wrapText="1"/>
    </xf>
    <xf numFmtId="0" fontId="22" fillId="0" borderId="0" xfId="1" applyFont="1" applyBorder="1" applyAlignment="1">
      <alignment horizontal="left" vertical="top" wrapText="1"/>
    </xf>
    <xf numFmtId="0" fontId="21" fillId="5" borderId="0" xfId="1" applyFont="1" applyFill="1" applyBorder="1" applyAlignment="1">
      <alignment horizontal="left" vertical="top" wrapText="1"/>
    </xf>
    <xf numFmtId="0" fontId="21" fillId="5" borderId="0" xfId="0" applyFont="1" applyFill="1" applyBorder="1" applyAlignment="1">
      <alignment horizontal="left" vertical="top" wrapText="1"/>
    </xf>
    <xf numFmtId="0" fontId="21" fillId="0" borderId="0" xfId="1" quotePrefix="1" applyFont="1" applyBorder="1" applyAlignment="1">
      <alignment horizontal="left" vertical="top" wrapText="1"/>
    </xf>
    <xf numFmtId="0" fontId="25" fillId="0" borderId="0" xfId="0" applyFont="1" applyBorder="1" applyAlignment="1">
      <alignment horizontal="left" vertical="top" wrapText="1"/>
    </xf>
    <xf numFmtId="1" fontId="26" fillId="2" borderId="0" xfId="0" applyNumberFormat="1" applyFont="1" applyFill="1" applyBorder="1" applyAlignment="1">
      <alignment horizontal="left" vertical="top" wrapText="1"/>
    </xf>
    <xf numFmtId="0" fontId="21" fillId="2" borderId="0" xfId="1" applyFont="1" applyFill="1" applyBorder="1" applyAlignment="1">
      <alignment horizontal="left" vertical="top" wrapText="1"/>
    </xf>
    <xf numFmtId="164" fontId="21" fillId="2" borderId="0" xfId="0" applyNumberFormat="1" applyFont="1" applyFill="1" applyBorder="1" applyAlignment="1">
      <alignment horizontal="left" vertical="top" wrapText="1"/>
    </xf>
    <xf numFmtId="0" fontId="21" fillId="2" borderId="0" xfId="0" applyFont="1" applyFill="1" applyBorder="1" applyAlignment="1">
      <alignment horizontal="left" vertical="top" wrapText="1"/>
    </xf>
    <xf numFmtId="0" fontId="21" fillId="2" borderId="0" xfId="0" applyFont="1" applyFill="1" applyAlignment="1">
      <alignment horizontal="left" vertical="top" wrapText="1"/>
    </xf>
    <xf numFmtId="164" fontId="21" fillId="0" borderId="0" xfId="0" applyNumberFormat="1" applyFont="1" applyAlignment="1">
      <alignment horizontal="left" vertical="top" wrapText="1"/>
    </xf>
    <xf numFmtId="164" fontId="5" fillId="2" borderId="0" xfId="0" applyNumberFormat="1" applyFont="1" applyFill="1" applyBorder="1"/>
    <xf numFmtId="0" fontId="5" fillId="2" borderId="0" xfId="0" applyFont="1" applyFill="1" applyBorder="1" applyAlignment="1">
      <alignment wrapText="1"/>
    </xf>
    <xf numFmtId="0" fontId="15" fillId="2" borderId="0" xfId="0" applyFont="1" applyFill="1" applyBorder="1"/>
    <xf numFmtId="0" fontId="19" fillId="2" borderId="0" xfId="0" applyFont="1" applyFill="1" applyBorder="1"/>
    <xf numFmtId="0" fontId="20" fillId="2" borderId="0" xfId="0" applyFont="1" applyFill="1" applyBorder="1" applyAlignment="1">
      <alignment horizontal="left"/>
    </xf>
    <xf numFmtId="0" fontId="20" fillId="2" borderId="0" xfId="0" applyFont="1" applyFill="1" applyBorder="1"/>
    <xf numFmtId="0" fontId="3" fillId="7" borderId="0" xfId="0" applyFont="1" applyFill="1" applyAlignment="1">
      <alignment horizontal="left" vertical="top" wrapText="1"/>
    </xf>
    <xf numFmtId="0" fontId="3" fillId="13" borderId="0" xfId="0" applyFont="1" applyFill="1" applyAlignment="1">
      <alignment horizontal="left" vertical="top" wrapText="1"/>
    </xf>
    <xf numFmtId="0" fontId="5" fillId="7" borderId="5" xfId="0" applyFont="1" applyFill="1" applyBorder="1" applyAlignment="1">
      <alignment horizontal="center" vertical="top" wrapText="1"/>
    </xf>
    <xf numFmtId="0" fontId="5" fillId="7" borderId="6" xfId="0" applyFont="1" applyFill="1" applyBorder="1" applyAlignment="1">
      <alignment horizontal="center" vertical="top" wrapText="1"/>
    </xf>
    <xf numFmtId="0" fontId="21" fillId="7" borderId="5" xfId="0" applyFont="1" applyFill="1" applyBorder="1" applyAlignment="1">
      <alignment horizontal="center" vertical="top" wrapText="1"/>
    </xf>
    <xf numFmtId="0" fontId="21" fillId="7" borderId="6" xfId="0" applyFont="1" applyFill="1" applyBorder="1" applyAlignment="1">
      <alignment horizontal="center" vertical="top" wrapText="1"/>
    </xf>
  </cellXfs>
  <cellStyles count="5">
    <cellStyle name="Hyperlink" xfId="4" builtinId="8"/>
    <cellStyle name="Ongeldig" xfId="3" builtinId="27"/>
    <cellStyle name="Standaard" xfId="0" builtinId="0"/>
    <cellStyle name="Standaard 3" xfId="1" xr:uid="{F169AFC2-F382-451A-89BF-07B35AD4A21B}"/>
    <cellStyle name="Standaard 4" xfId="2" xr:uid="{ADD37B11-DE30-4725-944C-0405CB0F682C}"/>
  </cellStyles>
  <dxfs count="232">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theme="8" tint="-0.499984740745262"/>
      </font>
      <fill>
        <patternFill>
          <bgColor theme="8" tint="0.59996337778862885"/>
        </patternFill>
      </fill>
    </dxf>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rgb="FFFF0000"/>
      </font>
      <fill>
        <patternFill patternType="none">
          <bgColor auto="1"/>
        </patternFill>
      </fill>
    </dxf>
    <dxf>
      <font>
        <color rgb="FFFF0000"/>
      </font>
      <numFmt numFmtId="1" formatCode="0"/>
      <fill>
        <patternFill patternType="none">
          <bgColor auto="1"/>
        </patternFill>
      </fill>
    </dxf>
    <dxf>
      <fill>
        <gradientFill degree="180">
          <stop position="0">
            <color theme="0"/>
          </stop>
          <stop position="1">
            <color rgb="FF00B050"/>
          </stop>
        </gradientFill>
      </fill>
    </dxf>
    <dxf>
      <fill>
        <patternFill patternType="solid">
          <fgColor auto="1"/>
          <bgColor rgb="FFFFFF00"/>
        </patternFill>
      </fill>
    </dxf>
    <dxf>
      <fill>
        <gradientFill degree="180">
          <stop position="0">
            <color theme="0"/>
          </stop>
          <stop position="1">
            <color rgb="FFFF0000"/>
          </stop>
        </gradientFill>
      </fill>
    </dxf>
    <dxf>
      <font>
        <color rgb="FFFF0000"/>
      </font>
      <fill>
        <patternFill patternType="none">
          <bgColor auto="1"/>
        </patternFill>
      </fill>
    </dxf>
    <dxf>
      <font>
        <color rgb="FFFF0000"/>
      </font>
      <numFmt numFmtId="1" formatCode="0"/>
      <fill>
        <patternFill patternType="none">
          <bgColor auto="1"/>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ont>
        <color rgb="FFFF0000"/>
      </font>
      <numFmt numFmtId="1" formatCode="0"/>
      <fill>
        <patternFill patternType="none">
          <bgColor auto="1"/>
        </patternFill>
      </fill>
    </dxf>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theme="8" tint="-0.499984740745262"/>
      </font>
      <fill>
        <patternFill>
          <bgColor theme="8" tint="0.59996337778862885"/>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rgb="FFFF0000"/>
      </font>
    </dxf>
    <dxf>
      <fill>
        <gradientFill degree="180">
          <stop position="0">
            <color theme="0"/>
          </stop>
          <stop position="1">
            <color rgb="FFFFC000"/>
          </stop>
        </gradientFill>
      </fill>
    </dxf>
    <dxf>
      <fill>
        <gradientFill degree="180">
          <stop position="0">
            <color theme="0"/>
          </stop>
          <stop position="1">
            <color rgb="FF00B050"/>
          </stop>
        </gradientFill>
      </fill>
    </dxf>
    <dxf>
      <fill>
        <patternFill patternType="solid">
          <fgColor auto="1"/>
          <bgColor rgb="FFFFFF00"/>
        </pattern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00B050"/>
          </stop>
        </gradientFill>
      </fill>
    </dxf>
    <dxf>
      <fill>
        <patternFill patternType="solid">
          <fgColor auto="1"/>
          <bgColor rgb="FFFFFF00"/>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Source Sans Pro"/>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Source Sans Pro"/>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
      <font>
        <strike val="0"/>
        <outline val="0"/>
        <shadow val="0"/>
        <u val="none"/>
        <vertAlign val="baseline"/>
        <sz val="10"/>
        <color theme="1"/>
        <name val="Source Sans Pro"/>
        <family val="2"/>
        <scheme val="none"/>
      </font>
      <alignment horizontal="left" vertical="top" textRotation="0" wrapText="1" indent="0" justifyLastLine="0" shrinkToFit="0" readingOrder="0"/>
    </dxf>
    <dxf>
      <alignment horizontal="general" vertical="top" textRotation="0" wrapText="1" indent="0" justifyLastLine="0" shrinkToFit="0" readingOrder="0"/>
    </dxf>
    <dxf>
      <font>
        <b val="0"/>
        <i val="0"/>
        <strike val="0"/>
        <outline val="0"/>
        <shadow val="0"/>
        <u val="none"/>
        <vertAlign val="baseline"/>
        <sz val="10"/>
        <name val="Source Sans Pro"/>
        <family val="2"/>
        <scheme val="none"/>
      </font>
      <alignment horizontal="left" vertical="top" textRotation="0" wrapText="1" indent="0" justifyLastLine="0" shrinkToFit="0" readingOrder="0"/>
    </dxf>
    <dxf>
      <font>
        <strike val="0"/>
        <outline val="0"/>
        <shadow val="0"/>
        <u val="none"/>
        <vertAlign val="baseline"/>
        <sz val="10"/>
        <name val="Source Sans Pro"/>
        <family val="2"/>
        <scheme val="none"/>
      </font>
      <numFmt numFmtId="164" formatCode="000"/>
      <alignment horizontal="left"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10"/>
        <name val="Source Sans Pro"/>
        <family val="2"/>
        <scheme val="none"/>
      </font>
      <alignment horizontal="left"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10"/>
        <name val="Source Sans Pro"/>
        <family val="2"/>
        <scheme val="none"/>
      </font>
      <alignment horizontal="left"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10"/>
        <name val="Source Sans Pro"/>
        <family val="2"/>
        <scheme val="none"/>
      </font>
      <alignment horizontal="left"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10"/>
        <name val="Source Sans Pro"/>
        <family val="2"/>
        <scheme val="none"/>
      </font>
      <alignment horizontal="left" vertical="top" textRotation="0" wrapText="1" indent="0" justifyLastLine="0" shrinkToFit="0" readingOrder="0"/>
    </dxf>
    <dxf>
      <font>
        <strike val="0"/>
        <outline val="0"/>
        <shadow val="0"/>
        <u val="none"/>
        <vertAlign val="baseline"/>
        <sz val="10"/>
        <name val="Source Sans Pro"/>
        <family val="2"/>
        <scheme val="none"/>
      </font>
      <alignment horizontal="left" vertical="top" textRotation="0" wrapText="1" indent="0" justifyLastLine="0" shrinkToFit="0" readingOrder="0"/>
    </dxf>
    <dxf>
      <font>
        <color rgb="FFFF0000"/>
      </font>
      <fill>
        <patternFill patternType="none">
          <bgColor auto="1"/>
        </patternFill>
      </fill>
    </dxf>
    <dxf>
      <font>
        <color rgb="FFFF0000"/>
      </font>
      <numFmt numFmtId="1" formatCode="0"/>
      <fill>
        <patternFill patternType="none">
          <bgColor auto="1"/>
        </patternFill>
      </fill>
    </dxf>
    <dxf>
      <font>
        <color rgb="FFFF0000"/>
      </font>
      <fill>
        <patternFill patternType="none">
          <bgColor auto="1"/>
        </patternFill>
      </fill>
    </dxf>
    <dxf>
      <font>
        <color rgb="FFFF0000"/>
      </font>
      <numFmt numFmtId="1" formatCode="0"/>
      <fill>
        <patternFill patternType="none">
          <bgColor auto="1"/>
        </patternFill>
      </fill>
    </dxf>
    <dxf>
      <font>
        <color rgb="FFFF0000"/>
      </font>
      <fill>
        <patternFill patternType="none">
          <bgColor auto="1"/>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rgb="FFFF0000"/>
      </font>
      <numFmt numFmtId="1" formatCode="0"/>
      <fill>
        <patternFill patternType="none">
          <bgColor auto="1"/>
        </patternFill>
      </fill>
    </dxf>
    <dxf>
      <font>
        <color theme="8" tint="-0.499984740745262"/>
      </font>
      <fill>
        <patternFill>
          <bgColor theme="8" tint="0.59996337778862885"/>
        </patternFill>
      </fill>
    </dxf>
    <dxf>
      <font>
        <color rgb="FFFF0000"/>
      </font>
      <fill>
        <patternFill patternType="none">
          <bgColor auto="1"/>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rgb="FFFF0000"/>
      </font>
      <numFmt numFmtId="1" formatCode="0"/>
      <fill>
        <patternFill patternType="none">
          <bgColor auto="1"/>
        </patternFill>
      </fill>
    </dxf>
    <dxf>
      <font>
        <color theme="8" tint="-0.499984740745262"/>
      </font>
      <fill>
        <patternFill>
          <bgColor theme="8" tint="0.59996337778862885"/>
        </patternFill>
      </fill>
    </dxf>
    <dxf>
      <font>
        <color rgb="FFFF0000"/>
      </font>
      <fill>
        <patternFill patternType="none">
          <bgColor auto="1"/>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rgb="FFFF0000"/>
      </font>
      <numFmt numFmtId="1" formatCode="0"/>
      <fill>
        <patternFill patternType="none">
          <bgColor auto="1"/>
        </patternFill>
      </fill>
    </dxf>
    <dxf>
      <font>
        <color theme="8" tint="-0.499984740745262"/>
      </font>
      <fill>
        <patternFill>
          <bgColor theme="8" tint="0.59996337778862885"/>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rgb="FFFF0000"/>
      </font>
      <numFmt numFmtId="1" formatCode="0"/>
      <fill>
        <patternFill patternType="none">
          <bgColor auto="1"/>
        </patternFill>
      </fill>
    </dxf>
    <dxf>
      <font>
        <color theme="8" tint="-0.499984740745262"/>
      </font>
      <fill>
        <patternFill>
          <bgColor theme="8" tint="0.59996337778862885"/>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rgb="FFFF0000"/>
      </font>
      <numFmt numFmtId="1" formatCode="0"/>
      <fill>
        <patternFill patternType="none">
          <bgColor auto="1"/>
        </patternFill>
      </fill>
    </dxf>
    <dxf>
      <font>
        <color theme="8" tint="-0.499984740745262"/>
      </font>
      <fill>
        <patternFill>
          <bgColor theme="8" tint="0.59996337778862885"/>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228599</xdr:colOff>
      <xdr:row>0</xdr:row>
      <xdr:rowOff>89534</xdr:rowOff>
    </xdr:from>
    <xdr:to>
      <xdr:col>17</xdr:col>
      <xdr:colOff>560069</xdr:colOff>
      <xdr:row>53</xdr:row>
      <xdr:rowOff>28575</xdr:rowOff>
    </xdr:to>
    <xdr:sp macro="" textlink="">
      <xdr:nvSpPr>
        <xdr:cNvPr id="2" name="Tekstvak 1">
          <a:extLst>
            <a:ext uri="{FF2B5EF4-FFF2-40B4-BE49-F238E27FC236}">
              <a16:creationId xmlns:a16="http://schemas.microsoft.com/office/drawing/2014/main" id="{D70EBB77-8069-47BD-8901-E7D975FA2336}"/>
            </a:ext>
          </a:extLst>
        </xdr:cNvPr>
        <xdr:cNvSpPr txBox="1"/>
      </xdr:nvSpPr>
      <xdr:spPr>
        <a:xfrm>
          <a:off x="228599" y="93344"/>
          <a:ext cx="10690860" cy="9525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600" b="1">
              <a:solidFill>
                <a:schemeClr val="dk1"/>
              </a:solidFill>
              <a:effectLst/>
              <a:latin typeface="+mn-lt"/>
              <a:ea typeface="+mn-ea"/>
              <a:cs typeface="+mn-cs"/>
            </a:rPr>
            <a:t>Korte uitleg bij lezen FitGap Resultaten</a:t>
          </a:r>
        </a:p>
        <a:p>
          <a:endParaRPr lang="en-NL" sz="1600" b="1">
            <a:solidFill>
              <a:schemeClr val="dk1"/>
            </a:solidFill>
            <a:effectLst/>
            <a:latin typeface="+mn-lt"/>
            <a:ea typeface="+mn-ea"/>
            <a:cs typeface="+mn-cs"/>
          </a:endParaRPr>
        </a:p>
        <a:p>
          <a:r>
            <a:rPr lang="nl-NL" sz="1100" b="1">
              <a:solidFill>
                <a:schemeClr val="dk1"/>
              </a:solidFill>
              <a:effectLst/>
              <a:latin typeface="+mn-lt"/>
              <a:ea typeface="+mn-ea"/>
              <a:cs typeface="+mn-cs"/>
            </a:rPr>
            <a:t>In de werkgroep rond de kwaliteitsregistratie van het glioblastoom, vanuit de NvvN/QRNS, is een dataset ontwikkeld.Hierbij wordt uitgegaan en gestreefd naar de principes van Registratie aan de Bron: het eenmalig en eenduidig vastleggen van data, welke daarna veelvuldig gebruikt kan worden, zowel binnen als buiten het eigen EPD. Hierdoor wordt registratielast beperkt.</a:t>
          </a:r>
        </a:p>
        <a:p>
          <a:endParaRPr lang="en-NL" sz="1100">
            <a:solidFill>
              <a:schemeClr val="dk1"/>
            </a:solidFill>
            <a:effectLst/>
            <a:latin typeface="+mn-lt"/>
            <a:ea typeface="+mn-ea"/>
            <a:cs typeface="+mn-cs"/>
          </a:endParaRPr>
        </a:p>
        <a:p>
          <a:r>
            <a:rPr lang="nl-NL" sz="1100">
              <a:solidFill>
                <a:schemeClr val="dk1"/>
              </a:solidFill>
              <a:effectLst/>
              <a:latin typeface="+mn-lt"/>
              <a:ea typeface="+mn-ea"/>
              <a:cs typeface="+mn-cs"/>
            </a:rPr>
            <a:t>Binnen het zorgpad voor Glioblastoom, is zo’n dataset ontwikkeld. Deze dataset is bedoeld als minimale dataset behorende bij het zorgpad. We richten ons hier dus op de data en laten workflow-ondersteuning en andere functionaliteit in principe buiten beschouwing (onder meer omdat de mogelijkheden per leverancier sterk verschillen), wat niet wegneemt dat dit voor de registratiebereidheid wel van groot belang kan zijn.</a:t>
          </a:r>
          <a:endParaRPr lang="en-NL" sz="1100">
            <a:solidFill>
              <a:schemeClr val="dk1"/>
            </a:solidFill>
            <a:effectLst/>
            <a:latin typeface="+mn-lt"/>
            <a:ea typeface="+mn-ea"/>
            <a:cs typeface="+mn-cs"/>
          </a:endParaRP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In deze fase leggen we de dataset naast de inrichting van een aantal EPD’s. Daarmee proberen we te bepalen wat de ‘gap’ is tussen de minimale dataset en de inrichting in het EPD. De vervolgstap is per EPD bepalen wat nodig is om de ‘gap’ te dichten.</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200" b="1" i="1">
              <a:solidFill>
                <a:schemeClr val="dk1"/>
              </a:solidFill>
              <a:effectLst/>
              <a:latin typeface="+mn-lt"/>
              <a:ea typeface="+mn-ea"/>
              <a:cs typeface="+mn-cs"/>
            </a:rPr>
            <a:t>Opbouw FitGap</a:t>
          </a:r>
          <a:endParaRPr lang="en-NL" sz="1200" b="1" i="1">
            <a:solidFill>
              <a:schemeClr val="dk1"/>
            </a:solidFill>
            <a:effectLst/>
            <a:latin typeface="+mn-lt"/>
            <a:ea typeface="+mn-ea"/>
            <a:cs typeface="+mn-cs"/>
          </a:endParaRPr>
        </a:p>
        <a:p>
          <a:r>
            <a:rPr lang="nl-NL" sz="1100">
              <a:solidFill>
                <a:schemeClr val="dk1"/>
              </a:solidFill>
              <a:effectLst/>
              <a:latin typeface="+mn-lt"/>
              <a:ea typeface="+mn-ea"/>
              <a:cs typeface="+mn-cs"/>
            </a:rPr>
            <a:t>In de tabbladen ‘Fit-gap HiX/Epic/Nexus’ zijn alle begrippen uit de dataset (ontdaan van dubbelingen) onder elkaar gezet. Per begrip worden de kolommen ‘Veld’, ‘Uitvoerder’, ‘Veld in EPD?’, ‘Format voldoet aan dataset?’, ‘Betrouwbaar’, ‘Gevuld?’ en ‘Databron voor hergebruik (KR)?’ ingevuld. In ‘Opmerkingen’ wordt een weergave gegeven van opmerkingen van de geïnterviewde welke van belang kunnen zijn voor interpretatie van de resultaten.</a:t>
          </a:r>
        </a:p>
        <a:p>
          <a:endParaRPr lang="en-NL" sz="1100">
            <a:solidFill>
              <a:schemeClr val="dk1"/>
            </a:solidFill>
            <a:effectLst/>
            <a:latin typeface="+mn-lt"/>
            <a:ea typeface="+mn-ea"/>
            <a:cs typeface="+mn-cs"/>
          </a:endParaRPr>
        </a:p>
        <a:p>
          <a:r>
            <a:rPr lang="nl-NL" sz="1100" b="1">
              <a:solidFill>
                <a:schemeClr val="dk1"/>
              </a:solidFill>
              <a:effectLst/>
              <a:latin typeface="+mn-lt"/>
              <a:ea typeface="+mn-ea"/>
              <a:cs typeface="+mn-cs"/>
            </a:rPr>
            <a:t>Veld</a:t>
          </a:r>
          <a:r>
            <a:rPr lang="nl-NL" sz="1100">
              <a:solidFill>
                <a:schemeClr val="dk1"/>
              </a:solidFill>
              <a:effectLst/>
              <a:latin typeface="+mn-lt"/>
              <a:ea typeface="+mn-ea"/>
              <a:cs typeface="+mn-cs"/>
            </a:rPr>
            <a:t>: locatie waar de data normaliter te vinden is.</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Uitvoerder</a:t>
          </a:r>
          <a:r>
            <a:rPr lang="nl-NL" sz="1100">
              <a:solidFill>
                <a:schemeClr val="dk1"/>
              </a:solidFill>
              <a:effectLst/>
              <a:latin typeface="+mn-lt"/>
              <a:ea typeface="+mn-ea"/>
              <a:cs typeface="+mn-cs"/>
            </a:rPr>
            <a:t>: de functie van de medewerker die de data invoert (voor de eerste maal). Dit wordt zo specifiek mogelijk beschreven: een anamnese kan bijvoorbeeld door een chirurg of een mdl-arts worden afgenomen, dan ‘specialist’.  Een operatie wordt echter altijd uitgevoerd door een chirurg, dus dan geen ‘specialist’, maar chirurg.</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Veld in EPD? </a:t>
          </a:r>
          <a:r>
            <a:rPr lang="nl-NL" sz="1100">
              <a:solidFill>
                <a:schemeClr val="dk1"/>
              </a:solidFill>
              <a:effectLst/>
              <a:latin typeface="+mn-lt"/>
              <a:ea typeface="+mn-ea"/>
              <a:cs typeface="+mn-cs"/>
            </a:rPr>
            <a:t>Indien de zorgverlener een veld aan kan wijzen waar deze data zich bevindt (hetzij een daadwerkelijk veld of een bestand zoals een pdf), dan is dat een ‘ja’. Anders een ‘nee’ als de vraag wel bekend is bij de zorgverlener, maar niet in het EPD zit. Of ‘onbekend’ als zorgverlener dit niet weet. </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Format voldoet aan Dataset? </a:t>
          </a:r>
          <a:r>
            <a:rPr lang="nl-NL" sz="1100">
              <a:solidFill>
                <a:schemeClr val="dk1"/>
              </a:solidFill>
              <a:effectLst/>
              <a:latin typeface="+mn-lt"/>
              <a:ea typeface="+mn-ea"/>
              <a:cs typeface="+mn-cs"/>
            </a:rPr>
            <a:t>Komt de data in het EPD overeen met de dataset zoals deze opgesteld is. Hierbij wel de kanttekening dat het vanaf de gebruikerskant erg lastig is om vast te stellen of dit echt zo is. Daarbij speelt een beperkte tijd voor het interview mee. </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Betrouwbaar? </a:t>
          </a:r>
          <a:r>
            <a:rPr lang="nl-NL" sz="1100">
              <a:solidFill>
                <a:schemeClr val="dk1"/>
              </a:solidFill>
              <a:effectLst/>
              <a:latin typeface="+mn-lt"/>
              <a:ea typeface="+mn-ea"/>
              <a:cs typeface="+mn-cs"/>
            </a:rPr>
            <a:t>Hiermee wordt bedoeld of de inhoud van het veld vertrouwd kan worden: maakt het altijd deel uit van een beperkte lijst gedefinieerde keuzes. Of kan vrije tekst worden toegevoegd. Het gaat hier dus niet om een beoordeling van de medische of verpleegkundige inhoud, maar alleen om de aard van de data.</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Gevuld?</a:t>
          </a:r>
          <a:r>
            <a:rPr lang="nl-NL" sz="1100" b="1" baseline="0">
              <a:solidFill>
                <a:schemeClr val="dk1"/>
              </a:solidFill>
              <a:effectLst/>
              <a:latin typeface="+mn-lt"/>
              <a:ea typeface="+mn-ea"/>
              <a:cs typeface="+mn-cs"/>
            </a:rPr>
            <a:t> </a:t>
          </a:r>
          <a:r>
            <a:rPr lang="nl-NL" sz="1100">
              <a:solidFill>
                <a:schemeClr val="dk1"/>
              </a:solidFill>
              <a:effectLst/>
              <a:latin typeface="+mn-lt"/>
              <a:ea typeface="+mn-ea"/>
              <a:cs typeface="+mn-cs"/>
            </a:rPr>
            <a:t>Dit is een vraag welke berust op ervaring van de geïnterviewde. Het veld is er, maar vullen geïnterviewde en collega’s dit ook trouw in met de gegevens zoals afgesproken?</a:t>
          </a:r>
          <a:endParaRPr lang="en-NL" sz="1100">
            <a:solidFill>
              <a:schemeClr val="dk1"/>
            </a:solidFill>
            <a:effectLst/>
            <a:latin typeface="+mn-lt"/>
            <a:ea typeface="+mn-ea"/>
            <a:cs typeface="+mn-cs"/>
          </a:endParaRPr>
        </a:p>
        <a:p>
          <a:r>
            <a:rPr lang="nl-NL" sz="1100">
              <a:solidFill>
                <a:schemeClr val="dk1"/>
              </a:solidFill>
              <a:effectLst/>
              <a:latin typeface="+mn-lt"/>
              <a:ea typeface="+mn-ea"/>
              <a:cs typeface="+mn-cs"/>
            </a:rPr>
            <a:t>Dit betreft dus een inschattingsvraag.</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Databron voor hergebruik (bv. KR)</a:t>
          </a:r>
          <a:r>
            <a:rPr lang="nl-NL" sz="1100">
              <a:solidFill>
                <a:schemeClr val="dk1"/>
              </a:solidFill>
              <a:effectLst/>
              <a:latin typeface="+mn-lt"/>
              <a:ea typeface="+mn-ea"/>
              <a:cs typeface="+mn-cs"/>
            </a:rPr>
            <a:t>: Om de kwaliteitsregistratie te kunnen doen, dient het EPD geraadpleegd te worden. Dit veld geeft weer of het begrip direct en correct beschikbaar is binnen het EPD, afgeleid kan worden of handmatig toegevoegd moet worden. </a:t>
          </a:r>
          <a:endParaRPr lang="en-NL" sz="1100">
            <a:solidFill>
              <a:schemeClr val="dk1"/>
            </a:solidFill>
            <a:effectLst/>
            <a:latin typeface="+mn-lt"/>
            <a:ea typeface="+mn-ea"/>
            <a:cs typeface="+mn-cs"/>
          </a:endParaRP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Let op: het gaat hier om de invoerkant. De vraag is dus niet of gegevens conform de definities geëxtraheerd kunnen worden uit het systeem, het gaat er om dat gegevens conform de definities geregistreerd kunnen worden (waarna extraheren vanzelfsprekend nog louter een technische uitdaging is). </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200" b="1" i="1">
              <a:solidFill>
                <a:schemeClr val="dk1"/>
              </a:solidFill>
              <a:effectLst/>
              <a:latin typeface="+mn-lt"/>
              <a:ea typeface="+mn-ea"/>
              <a:cs typeface="+mn-cs"/>
            </a:rPr>
            <a:t>Uitvoering</a:t>
          </a:r>
          <a:endParaRPr lang="en-NL" sz="1200" b="1" i="1">
            <a:solidFill>
              <a:schemeClr val="dk1"/>
            </a:solidFill>
            <a:effectLst/>
            <a:latin typeface="+mn-lt"/>
            <a:ea typeface="+mn-ea"/>
            <a:cs typeface="+mn-cs"/>
          </a:endParaRPr>
        </a:p>
        <a:p>
          <a:r>
            <a:rPr lang="nl-NL" sz="1100">
              <a:solidFill>
                <a:schemeClr val="dk1"/>
              </a:solidFill>
              <a:effectLst/>
              <a:latin typeface="+mn-lt"/>
              <a:ea typeface="+mn-ea"/>
              <a:cs typeface="+mn-cs"/>
            </a:rPr>
            <a:t>De fit-gap analyses worden uitgevoerd door bij een of meerdere zorgverleners welke dagelijks met het systeem (en het zorgpad) werken 'over de schouder te kijken'. Daarmee kan ook beoordeeld worden of de data-elementen redelijkerwijs beschikbaar zijn in de workflow. Een element dat vereist dat een arts zijn/haar workflow verlaat en ergens in een verstopt hoekje van het EPD gegevens invult kan dus niet rekenen op een voldoende beoordeling.</a:t>
          </a:r>
        </a:p>
        <a:p>
          <a:endParaRPr lang="en-NL" sz="1100">
            <a:solidFill>
              <a:schemeClr val="dk1"/>
            </a:solidFill>
            <a:effectLst/>
            <a:latin typeface="+mn-lt"/>
            <a:ea typeface="+mn-ea"/>
            <a:cs typeface="+mn-cs"/>
          </a:endParaRPr>
        </a:p>
        <a:p>
          <a:r>
            <a:rPr lang="nl-NL" sz="1100">
              <a:solidFill>
                <a:schemeClr val="dk1"/>
              </a:solidFill>
              <a:effectLst/>
              <a:latin typeface="+mn-lt"/>
              <a:ea typeface="+mn-ea"/>
              <a:cs typeface="+mn-cs"/>
            </a:rPr>
            <a:t>Uiteraard is een dergelijke analyse geen harde wetenschap en bovendien een momentopname, wel biedt het een goede graadmeter voor de mate waarin het EPD de gewenste dataset ondersteunt. Bovendien biedt het de leverancier handvatten voor aanpassingen aan de inrichting van het EPD.</a:t>
          </a:r>
          <a:endParaRPr lang="en-NL" sz="1100">
            <a:solidFill>
              <a:schemeClr val="dk1"/>
            </a:solidFill>
            <a:effectLst/>
            <a:latin typeface="+mn-lt"/>
            <a:ea typeface="+mn-ea"/>
            <a:cs typeface="+mn-cs"/>
          </a:endParaRPr>
        </a:p>
        <a:p>
          <a:endParaRPr lang="en-N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298174</xdr:colOff>
      <xdr:row>151</xdr:row>
      <xdr:rowOff>8281</xdr:rowOff>
    </xdr:from>
    <xdr:to>
      <xdr:col>12</xdr:col>
      <xdr:colOff>1358348</xdr:colOff>
      <xdr:row>172</xdr:row>
      <xdr:rowOff>49694</xdr:rowOff>
    </xdr:to>
    <xdr:sp macro="" textlink="">
      <xdr:nvSpPr>
        <xdr:cNvPr id="3" name="Tekstvak 2">
          <a:extLst>
            <a:ext uri="{FF2B5EF4-FFF2-40B4-BE49-F238E27FC236}">
              <a16:creationId xmlns:a16="http://schemas.microsoft.com/office/drawing/2014/main" id="{17BD0431-E3A6-4CBC-83BB-91ADC62CA10E}"/>
            </a:ext>
          </a:extLst>
        </xdr:cNvPr>
        <xdr:cNvSpPr txBox="1"/>
      </xdr:nvSpPr>
      <xdr:spPr>
        <a:xfrm>
          <a:off x="298174" y="52669107"/>
          <a:ext cx="7305261" cy="4041913"/>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Algemene toevoegingen:</a:t>
          </a:r>
        </a:p>
        <a:p>
          <a:endParaRPr lang="en-US" sz="1100"/>
        </a:p>
        <a:p>
          <a:r>
            <a:rPr lang="en-US" sz="1100"/>
            <a:t>Het zorgpad rondom Glioblastoom is in implementatiefase.</a:t>
          </a:r>
          <a:r>
            <a:rPr lang="en-US" sz="1100" baseline="0"/>
            <a:t> </a:t>
          </a:r>
          <a:endParaRPr lang="en-US" sz="1100"/>
        </a:p>
        <a:p>
          <a:endParaRPr lang="en-US" sz="1100"/>
        </a:p>
        <a:p>
          <a:r>
            <a:rPr lang="en-US" sz="1100" b="1"/>
            <a:t>Aanlevering:</a:t>
          </a:r>
        </a:p>
        <a:p>
          <a:r>
            <a:rPr lang="en-US" sz="1100"/>
            <a:t>Aanlevering bij QRNS wordt gedaan door middel van een query in Epic (Clarity Database) door een BI-specialist. </a:t>
          </a:r>
        </a:p>
        <a:p>
          <a:r>
            <a:rPr lang="en-US" sz="1100"/>
            <a:t>Data wordt gekoppeld naar de juiste waarde voor het kwaliteitsregister. </a:t>
          </a:r>
        </a:p>
        <a:p>
          <a:r>
            <a:rPr lang="en-US" sz="1100"/>
            <a:t>Met gebruik van XSD wordt een XML-bestand gemaakt welke anoniem aangeboden wordt aan QRNS.	</a:t>
          </a:r>
        </a:p>
        <a:p>
          <a:endParaRPr lang="en-US" sz="1100"/>
        </a:p>
        <a:p>
          <a:r>
            <a:rPr lang="en-US" sz="1100" b="1"/>
            <a:t>Uitdagingen: </a:t>
          </a:r>
        </a:p>
        <a:p>
          <a:r>
            <a:rPr lang="en-US" sz="1100"/>
            <a:t>- Weten wat waar wordt geregistreerd</a:t>
          </a:r>
        </a:p>
        <a:p>
          <a:r>
            <a:rPr lang="en-US" sz="1100"/>
            <a:t>- Kwalitatief voldoende geregistreerd</a:t>
          </a:r>
        </a:p>
        <a:p>
          <a:r>
            <a:rPr lang="en-US" sz="1100"/>
            <a:t>- Controleren inclusie (juiste doelgroep?)</a:t>
          </a:r>
        </a:p>
        <a:p>
          <a:r>
            <a:rPr lang="en-US" sz="1100"/>
            <a:t>- Wat zijn standaardwaardes?</a:t>
          </a:r>
        </a:p>
        <a:p>
          <a:r>
            <a:rPr lang="en-US" sz="1100"/>
            <a:t>Specifieke voorbeelden:</a:t>
          </a:r>
        </a:p>
        <a:p>
          <a:r>
            <a:rPr lang="en-US" sz="1100"/>
            <a:t>- Karnofskyscore: moeilijk te verifieren, tijdstip afleiden o.b.v. tijdstip OK.</a:t>
          </a:r>
        </a:p>
        <a:p>
          <a:r>
            <a:rPr lang="en-US" sz="1100"/>
            <a:t>- MRI-hersenen: is het voor glioblastoom of al 10 jaar eerder vanwege bijvoorbeeld val? -&gt; Filteren op tijd."</a:t>
          </a:r>
        </a:p>
        <a:p>
          <a:r>
            <a:rPr lang="en-US" sz="1100"/>
            <a:t>	</a:t>
          </a:r>
        </a:p>
        <a:p>
          <a:r>
            <a:rPr lang="en-US" sz="1100" b="1"/>
            <a:t>Opmerkingen:</a:t>
          </a:r>
        </a:p>
        <a:p>
          <a:r>
            <a:rPr lang="en-US" sz="1100"/>
            <a:t>- Probleemlijst</a:t>
          </a:r>
          <a:r>
            <a:rPr lang="en-US" sz="1100" baseline="0"/>
            <a:t> is gekoppeld aan ICD-10 (voorzover bekend niet aan Snomed)</a:t>
          </a:r>
          <a:r>
            <a:rPr lang="en-US" sz="1100"/>
            <a:t>	</a:t>
          </a:r>
        </a:p>
        <a:p>
          <a:r>
            <a:rPr lang="en-US" sz="1100"/>
            <a:t>- Kankerstadiering</a:t>
          </a:r>
          <a:r>
            <a:rPr lang="en-US" sz="1100" baseline="0"/>
            <a:t>: AJCC (American Joint Commitee on Cancer)</a:t>
          </a:r>
        </a:p>
        <a:p>
          <a:endParaRPr lang="nl-NL"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327</xdr:row>
      <xdr:rowOff>81643</xdr:rowOff>
    </xdr:from>
    <xdr:to>
      <xdr:col>13</xdr:col>
      <xdr:colOff>0</xdr:colOff>
      <xdr:row>354</xdr:row>
      <xdr:rowOff>54428</xdr:rowOff>
    </xdr:to>
    <xdr:sp macro="" textlink="">
      <xdr:nvSpPr>
        <xdr:cNvPr id="2" name="Rechthoek 1">
          <a:extLst>
            <a:ext uri="{FF2B5EF4-FFF2-40B4-BE49-F238E27FC236}">
              <a16:creationId xmlns:a16="http://schemas.microsoft.com/office/drawing/2014/main" id="{D8AD9779-DB86-4E11-34FD-17EFC40324E5}"/>
            </a:ext>
          </a:extLst>
        </xdr:cNvPr>
        <xdr:cNvSpPr/>
      </xdr:nvSpPr>
      <xdr:spPr>
        <a:xfrm>
          <a:off x="2422071" y="43393179"/>
          <a:ext cx="10654393" cy="47488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2 nps doen intake op poli met staflid neurochirurgie,  3 researchvpk die trials begeleiden, soms nog bespreken in MDO. Anders operatie. Daarna MDO (incl PA)  dan overdracht naar neuro-oncoloog.</a:t>
          </a:r>
          <a:endParaRPr lang="en-NL" sz="1100"/>
        </a:p>
      </xdr:txBody>
    </xdr:sp>
    <xdr:clientData/>
  </xdr:twoCellAnchor>
  <xdr:twoCellAnchor>
    <xdr:from>
      <xdr:col>1</xdr:col>
      <xdr:colOff>649063</xdr:colOff>
      <xdr:row>156</xdr:row>
      <xdr:rowOff>95250</xdr:rowOff>
    </xdr:from>
    <xdr:to>
      <xdr:col>6</xdr:col>
      <xdr:colOff>1292680</xdr:colOff>
      <xdr:row>165</xdr:row>
      <xdr:rowOff>76200</xdr:rowOff>
    </xdr:to>
    <xdr:sp macro="" textlink="">
      <xdr:nvSpPr>
        <xdr:cNvPr id="3" name="Rechthoek 2">
          <a:extLst>
            <a:ext uri="{FF2B5EF4-FFF2-40B4-BE49-F238E27FC236}">
              <a16:creationId xmlns:a16="http://schemas.microsoft.com/office/drawing/2014/main" id="{18010D6A-D586-A86A-5D21-FD36FC4F2AEB}"/>
            </a:ext>
          </a:extLst>
        </xdr:cNvPr>
        <xdr:cNvSpPr/>
      </xdr:nvSpPr>
      <xdr:spPr>
        <a:xfrm>
          <a:off x="1096738" y="37899975"/>
          <a:ext cx="6368142" cy="1524000"/>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Handmatige verzameling en invullen van gegevens</a:t>
          </a:r>
        </a:p>
        <a:p>
          <a:pPr algn="l"/>
          <a:r>
            <a:rPr lang="en-US" sz="1100">
              <a:solidFill>
                <a:sysClr val="windowText" lastClr="000000"/>
              </a:solidFill>
            </a:rPr>
            <a:t>1e MRI vanuit extern ziekenhuis</a:t>
          </a:r>
        </a:p>
        <a:p>
          <a:pPr algn="l"/>
          <a:r>
            <a:rPr lang="en-US" sz="1100">
              <a:solidFill>
                <a:sysClr val="windowText" lastClr="000000"/>
              </a:solidFill>
            </a:rPr>
            <a:t>VPk specialist of student vult kwaliteitsaanlevering aan</a:t>
          </a:r>
        </a:p>
        <a:p>
          <a:pPr algn="l"/>
          <a:r>
            <a:rPr lang="en-US" sz="1100">
              <a:solidFill>
                <a:sysClr val="windowText" lastClr="000000"/>
              </a:solidFill>
            </a:rPr>
            <a:t>MDO notulist speelt rol, niet perse controle op data</a:t>
          </a:r>
        </a:p>
        <a:p>
          <a:pPr algn="l"/>
          <a:endParaRPr lang="en-NL"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285750</xdr:colOff>
      <xdr:row>0</xdr:row>
      <xdr:rowOff>161925</xdr:rowOff>
    </xdr:from>
    <xdr:to>
      <xdr:col>21</xdr:col>
      <xdr:colOff>491858</xdr:colOff>
      <xdr:row>27</xdr:row>
      <xdr:rowOff>9525</xdr:rowOff>
    </xdr:to>
    <xdr:pic>
      <xdr:nvPicPr>
        <xdr:cNvPr id="3" name="Afbeelding 2">
          <a:extLst>
            <a:ext uri="{FF2B5EF4-FFF2-40B4-BE49-F238E27FC236}">
              <a16:creationId xmlns:a16="http://schemas.microsoft.com/office/drawing/2014/main" id="{8CC526E9-53A4-5B03-ABAE-A40960773C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161925"/>
          <a:ext cx="12398108" cy="4991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ouditout\DFS\sites\FederatieMedischSpecialisten\Gedeelde%20documenten\Gestructureerde%20verslaglegging\Pilot%20-%20LMD\Analyse%20informatiebehoefte%20Zorgproces%20NOG%20Maculadegeneratie%20v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ouditout\DFS\sites\FederatieMedischSpecialisten\Gedeelde%20documenten\Gestructureerde%20verslaglegging\Gestructureerde%20verslaglegging\NvvH\Pancreascarcinoom%20-%20FITGAP.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egrippen&#821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e informatiebehoefte"/>
      <sheetName val="Data_Dictionary"/>
      <sheetName val="Unieke begrippen"/>
      <sheetName val="Bron"/>
      <sheetName val="Afleiden formules"/>
      <sheetName val="Datadictionary LMD"/>
      <sheetName val="Codelijsten"/>
      <sheetName val="Visuals"/>
      <sheetName val="Fit-gap Epic"/>
      <sheetName val="#"/>
    </sheetNames>
    <sheetDataSet>
      <sheetData sheetId="0"/>
      <sheetData sheetId="1"/>
      <sheetData sheetId="2">
        <row r="1">
          <cell r="A1" t="str">
            <v>Begrip</v>
          </cell>
        </row>
        <row r="2">
          <cell r="A2" t="str">
            <v>AlcoholGebruik</v>
          </cell>
        </row>
        <row r="3">
          <cell r="A3" t="str">
            <v>Alert</v>
          </cell>
        </row>
        <row r="4">
          <cell r="A4" t="str">
            <v>AllergieIntolerantie</v>
          </cell>
        </row>
        <row r="5">
          <cell r="A5" t="str">
            <v>BehandelAanwijzing</v>
          </cell>
        </row>
        <row r="6">
          <cell r="A6" t="str">
            <v>Betaler</v>
          </cell>
        </row>
        <row r="7">
          <cell r="A7" t="str">
            <v>Bloeddruk</v>
          </cell>
        </row>
        <row r="8">
          <cell r="A8" t="str">
            <v>BurgerlijkeStaatRC</v>
          </cell>
        </row>
        <row r="9">
          <cell r="A9" t="str">
            <v>Contactpersoon</v>
          </cell>
        </row>
        <row r="10">
          <cell r="A10" t="str">
            <v>Contact</v>
          </cell>
        </row>
        <row r="11">
          <cell r="A11" t="str">
            <v>DrugsGebruik</v>
          </cell>
        </row>
        <row r="12">
          <cell r="A12" t="str">
            <v>FunctioneleOfMentaleStatus</v>
          </cell>
        </row>
        <row r="13">
          <cell r="A13" t="str">
            <v>LaboratoriumUitslag</v>
          </cell>
        </row>
        <row r="14">
          <cell r="A14" t="str">
            <v>Lichaamsgewicht</v>
          </cell>
        </row>
        <row r="15">
          <cell r="A15" t="str">
            <v>Lichaamslengte</v>
          </cell>
        </row>
        <row r="16">
          <cell r="A16" t="str">
            <v>Medicatieafspraak</v>
          </cell>
        </row>
        <row r="17">
          <cell r="A17" t="str">
            <v>MedicatieGebruik</v>
          </cell>
        </row>
        <row r="18">
          <cell r="A18" t="str">
            <v>MedischHulpmiddel</v>
          </cell>
        </row>
        <row r="19">
          <cell r="A19" t="str">
            <v>GeplandeZorgActiviteit</v>
          </cell>
        </row>
        <row r="20">
          <cell r="A20" t="str">
            <v>Patient</v>
          </cell>
        </row>
        <row r="21">
          <cell r="A21" t="str">
            <v>Probleem</v>
          </cell>
        </row>
        <row r="22">
          <cell r="A22" t="str">
            <v>TabakGebruik</v>
          </cell>
        </row>
        <row r="23">
          <cell r="A23" t="str">
            <v>Toedieningsafspraak</v>
          </cell>
        </row>
        <row r="24">
          <cell r="A24" t="str">
            <v>Vaccinatie</v>
          </cell>
        </row>
        <row r="25">
          <cell r="A25" t="str">
            <v>Verrichting</v>
          </cell>
        </row>
        <row r="26">
          <cell r="A26" t="str">
            <v>Voedingsadvies</v>
          </cell>
        </row>
        <row r="27">
          <cell r="A27" t="str">
            <v>Wilsverklaring</v>
          </cell>
        </row>
        <row r="28">
          <cell r="A28" t="str">
            <v>Woonsituatie</v>
          </cell>
        </row>
        <row r="29">
          <cell r="A29" t="str">
            <v>Zorgverlener</v>
          </cell>
        </row>
        <row r="30">
          <cell r="A30" t="str">
            <v>Ademhaling</v>
          </cell>
        </row>
        <row r="31">
          <cell r="A31" t="str">
            <v>AlgemeneMeting</v>
          </cell>
        </row>
        <row r="32">
          <cell r="A32" t="str">
            <v>ApgarScore</v>
          </cell>
        </row>
        <row r="33">
          <cell r="A33" t="str">
            <v>BarthelIndex</v>
          </cell>
        </row>
        <row r="34">
          <cell r="A34" t="str">
            <v>Behandeldoel</v>
          </cell>
        </row>
        <row r="35">
          <cell r="A35" t="str">
            <v>Brandwond</v>
          </cell>
        </row>
        <row r="36">
          <cell r="A36" t="str">
            <v>ChecklistPijnGedrag</v>
          </cell>
        </row>
        <row r="37">
          <cell r="A37" t="str">
            <v>Darmfunctie</v>
          </cell>
        </row>
        <row r="38">
          <cell r="A38" t="str">
            <v>DecubitusWond</v>
          </cell>
        </row>
        <row r="39">
          <cell r="A39" t="str">
            <v>DOSScore</v>
          </cell>
        </row>
        <row r="40">
          <cell r="A40" t="str">
            <v>Familieanamnese</v>
          </cell>
        </row>
        <row r="41">
          <cell r="A41" t="str">
            <v>FLACCpijnScore</v>
          </cell>
        </row>
        <row r="42">
          <cell r="A42" t="str">
            <v>FunctieHoren</v>
          </cell>
        </row>
        <row r="43">
          <cell r="A43" t="str">
            <v>FunctieZien</v>
          </cell>
        </row>
        <row r="44">
          <cell r="A44" t="str">
            <v>GezinssituatieKind</v>
          </cell>
        </row>
        <row r="45">
          <cell r="A45" t="str">
            <v>Gezinssituatie</v>
          </cell>
        </row>
        <row r="46">
          <cell r="A46" t="str">
            <v>GlasgowComaScale</v>
          </cell>
        </row>
        <row r="47">
          <cell r="A47" t="str">
            <v>Hartfrequentie</v>
          </cell>
        </row>
        <row r="48">
          <cell r="A48" t="str">
            <v>Huidaandoening</v>
          </cell>
        </row>
        <row r="49">
          <cell r="A49" t="str">
            <v>HulpVanAnderen</v>
          </cell>
        </row>
        <row r="50">
          <cell r="A50" t="str">
            <v>Infuus</v>
          </cell>
        </row>
        <row r="51">
          <cell r="A51" t="str">
            <v>LevensovertuigingRC</v>
          </cell>
        </row>
        <row r="52">
          <cell r="A52" t="str">
            <v>Lichaamstemperatuur</v>
          </cell>
        </row>
        <row r="53">
          <cell r="A53" t="str">
            <v>MedicatieToediening</v>
          </cell>
        </row>
        <row r="54">
          <cell r="A54" t="str">
            <v>Medicatieverstrekking</v>
          </cell>
        </row>
        <row r="55">
          <cell r="A55" t="str">
            <v>Mobiliteit</v>
          </cell>
        </row>
        <row r="56">
          <cell r="A56" t="str">
            <v>MUSTScore</v>
          </cell>
        </row>
        <row r="57">
          <cell r="A57" t="str">
            <v>NationaliteitRC</v>
          </cell>
        </row>
        <row r="58">
          <cell r="A58" t="str">
            <v>O2Saturatie</v>
          </cell>
        </row>
        <row r="59">
          <cell r="A59" t="str">
            <v>OntwikkelingKind</v>
          </cell>
        </row>
        <row r="60">
          <cell r="A60" t="str">
            <v>Opleiding</v>
          </cell>
        </row>
        <row r="61">
          <cell r="A61" t="str">
            <v>Adresgegevens</v>
          </cell>
        </row>
        <row r="62">
          <cell r="A62" t="str">
            <v>ZIBRoot</v>
          </cell>
        </row>
        <row r="63">
          <cell r="A63" t="str">
            <v>Bereik</v>
          </cell>
        </row>
        <row r="64">
          <cell r="A64" t="str">
            <v>Ziektebeleving</v>
          </cell>
        </row>
        <row r="65">
          <cell r="A65" t="str">
            <v>Contactgegevens</v>
          </cell>
        </row>
        <row r="66">
          <cell r="A66" t="str">
            <v>Naamgegevens</v>
          </cell>
        </row>
        <row r="67">
          <cell r="A67" t="str">
            <v>FarmaceutischProduct</v>
          </cell>
        </row>
        <row r="68">
          <cell r="A68" t="str">
            <v>Zwangerschap</v>
          </cell>
        </row>
        <row r="69">
          <cell r="A69" t="str">
            <v>Zorgaanbieder</v>
          </cell>
        </row>
        <row r="70">
          <cell r="A70" t="str">
            <v>VermogenTotZichKleden</v>
          </cell>
        </row>
        <row r="71">
          <cell r="A71" t="str">
            <v>VoedingspatroonZuigeling</v>
          </cell>
        </row>
        <row r="72">
          <cell r="A72" t="str">
            <v>VermogenTotUiterlijkeVerzorging</v>
          </cell>
        </row>
        <row r="73">
          <cell r="A73" t="str">
            <v>Vochtbalans</v>
          </cell>
        </row>
        <row r="74">
          <cell r="A74" t="str">
            <v>VrijheidsbeperkendeMaatregelen</v>
          </cell>
        </row>
        <row r="75">
          <cell r="A75" t="str">
            <v>VermogenTotZelfstandigMedicatiegebruik</v>
          </cell>
        </row>
        <row r="76">
          <cell r="A76" t="str">
            <v>Wond</v>
          </cell>
        </row>
        <row r="77">
          <cell r="A77" t="str">
            <v>VermogenTotVerpleegtechnischeHandelingen</v>
          </cell>
        </row>
        <row r="78">
          <cell r="A78" t="str">
            <v>VermogenTotEten</v>
          </cell>
        </row>
        <row r="79">
          <cell r="A79" t="str">
            <v>VerpleegkundigeInterventie</v>
          </cell>
        </row>
        <row r="80">
          <cell r="A80" t="str">
            <v>Verstrekkingsverzoek</v>
          </cell>
        </row>
        <row r="81">
          <cell r="A81" t="str">
            <v>VermogenTotZichWassen</v>
          </cell>
        </row>
        <row r="82">
          <cell r="A82" t="str">
            <v>VermogenTotToiletgang</v>
          </cell>
        </row>
        <row r="83">
          <cell r="A83" t="str">
            <v>VermogenTotDrinken</v>
          </cell>
        </row>
        <row r="84">
          <cell r="A84" t="str">
            <v>VermogenTotMondverzorging</v>
          </cell>
        </row>
        <row r="85">
          <cell r="A85" t="str">
            <v>TekstUitslag</v>
          </cell>
        </row>
        <row r="86">
          <cell r="A86" t="str">
            <v>UitkomstVanZorg</v>
          </cell>
        </row>
        <row r="87">
          <cell r="A87" t="str">
            <v>Taalvaardigheid</v>
          </cell>
        </row>
        <row r="88">
          <cell r="A88" t="str">
            <v>SondeSysteem</v>
          </cell>
        </row>
        <row r="89">
          <cell r="A89" t="str">
            <v>StrongKidsScore</v>
          </cell>
        </row>
        <row r="90">
          <cell r="A90" t="str">
            <v>Stoma</v>
          </cell>
        </row>
        <row r="91">
          <cell r="A91" t="str">
            <v>SNAQ65+Score</v>
          </cell>
        </row>
        <row r="92">
          <cell r="A92" t="str">
            <v>Polsfrequentie</v>
          </cell>
        </row>
        <row r="93">
          <cell r="A93" t="str">
            <v>SNAQScore</v>
          </cell>
        </row>
        <row r="94">
          <cell r="A94" t="str">
            <v>Schedelomvang</v>
          </cell>
        </row>
        <row r="95">
          <cell r="A95" t="str">
            <v>PijnScore</v>
          </cell>
        </row>
        <row r="96">
          <cell r="A96" t="str">
            <v>SNAQrcScore</v>
          </cell>
        </row>
        <row r="97">
          <cell r="A97" t="str">
            <v>GebruiksInstructie</v>
          </cell>
        </row>
        <row r="98">
          <cell r="A98" t="str">
            <v>ParticipatieInMaatschappij</v>
          </cell>
        </row>
        <row r="99">
          <cell r="A99" t="str">
            <v>TijdsInterval</v>
          </cell>
        </row>
        <row r="101">
          <cell r="A101">
            <v>0</v>
          </cell>
        </row>
        <row r="102">
          <cell r="A102" t="str">
            <v xml:space="preserve"> </v>
          </cell>
        </row>
        <row r="103">
          <cell r="A103" t="str">
            <v xml:space="preserve"> </v>
          </cell>
        </row>
        <row r="104">
          <cell r="A104" t="str">
            <v xml:space="preserve"> </v>
          </cell>
        </row>
        <row r="105">
          <cell r="A105" t="str">
            <v xml:space="preserve"> </v>
          </cell>
        </row>
        <row r="106">
          <cell r="A106" t="str">
            <v xml:space="preserve"> </v>
          </cell>
        </row>
        <row r="107">
          <cell r="A107" t="str">
            <v xml:space="preserve"> </v>
          </cell>
        </row>
        <row r="108">
          <cell r="A108" t="str">
            <v xml:space="preserve"> </v>
          </cell>
        </row>
        <row r="109">
          <cell r="A109" t="str">
            <v xml:space="preserve"> </v>
          </cell>
        </row>
        <row r="110">
          <cell r="A110" t="str">
            <v xml:space="preserve"> </v>
          </cell>
        </row>
        <row r="111">
          <cell r="A111" t="str">
            <v xml:space="preserve"> </v>
          </cell>
        </row>
        <row r="112">
          <cell r="A112" t="str">
            <v xml:space="preserve"> </v>
          </cell>
        </row>
        <row r="113">
          <cell r="A113" t="str">
            <v xml:space="preserve"> </v>
          </cell>
        </row>
        <row r="114">
          <cell r="A114" t="str">
            <v xml:space="preserve"> </v>
          </cell>
        </row>
        <row r="115">
          <cell r="A115" t="str">
            <v xml:space="preserve"> </v>
          </cell>
        </row>
        <row r="116">
          <cell r="A116" t="str">
            <v xml:space="preserve"> </v>
          </cell>
        </row>
        <row r="117">
          <cell r="A117" t="str">
            <v xml:space="preserve"> </v>
          </cell>
        </row>
        <row r="118">
          <cell r="A118" t="str">
            <v xml:space="preserve"> </v>
          </cell>
        </row>
        <row r="119">
          <cell r="A119" t="str">
            <v xml:space="preserve"> </v>
          </cell>
        </row>
        <row r="120">
          <cell r="A120" t="str">
            <v xml:space="preserve"> </v>
          </cell>
        </row>
        <row r="121">
          <cell r="A121" t="str">
            <v xml:space="preserve"> </v>
          </cell>
        </row>
        <row r="122">
          <cell r="A122" t="str">
            <v xml:space="preserve"> </v>
          </cell>
        </row>
        <row r="123">
          <cell r="A123" t="str">
            <v xml:space="preserve"> </v>
          </cell>
        </row>
        <row r="124">
          <cell r="A124" t="str">
            <v xml:space="preserve"> </v>
          </cell>
        </row>
        <row r="125">
          <cell r="A125" t="str">
            <v xml:space="preserve"> </v>
          </cell>
        </row>
        <row r="126">
          <cell r="A126" t="str">
            <v xml:space="preserve"> </v>
          </cell>
        </row>
        <row r="127">
          <cell r="A127" t="str">
            <v xml:space="preserve"> </v>
          </cell>
        </row>
        <row r="128">
          <cell r="A128" t="str">
            <v xml:space="preserve"> </v>
          </cell>
        </row>
        <row r="129">
          <cell r="A129" t="str">
            <v xml:space="preserve"> </v>
          </cell>
        </row>
        <row r="130">
          <cell r="A130" t="str">
            <v xml:space="preserve"> </v>
          </cell>
        </row>
        <row r="131">
          <cell r="A131" t="str">
            <v xml:space="preserve"> </v>
          </cell>
        </row>
        <row r="132">
          <cell r="A132" t="str">
            <v xml:space="preserve"> </v>
          </cell>
        </row>
        <row r="133">
          <cell r="A133" t="str">
            <v xml:space="preserve"> </v>
          </cell>
        </row>
        <row r="134">
          <cell r="A134" t="str">
            <v xml:space="preserve"> </v>
          </cell>
        </row>
        <row r="135">
          <cell r="A135" t="str">
            <v xml:space="preserve"> </v>
          </cell>
        </row>
        <row r="136">
          <cell r="A136" t="str">
            <v xml:space="preserve"> </v>
          </cell>
        </row>
        <row r="137">
          <cell r="A137" t="str">
            <v xml:space="preserve"> </v>
          </cell>
        </row>
        <row r="138">
          <cell r="A138" t="str">
            <v xml:space="preserve"> </v>
          </cell>
        </row>
        <row r="139">
          <cell r="A139" t="str">
            <v xml:space="preserve"> </v>
          </cell>
        </row>
        <row r="140">
          <cell r="A140" t="str">
            <v xml:space="preserve"> </v>
          </cell>
        </row>
        <row r="141">
          <cell r="A141" t="str">
            <v xml:space="preserve"> </v>
          </cell>
        </row>
        <row r="142">
          <cell r="A142" t="str">
            <v xml:space="preserve"> </v>
          </cell>
        </row>
        <row r="143">
          <cell r="A143" t="str">
            <v xml:space="preserve"> </v>
          </cell>
        </row>
        <row r="144">
          <cell r="A144" t="str">
            <v xml:space="preserve"> </v>
          </cell>
        </row>
        <row r="145">
          <cell r="A145" t="str">
            <v xml:space="preserve"> </v>
          </cell>
        </row>
        <row r="146">
          <cell r="A146" t="str">
            <v xml:space="preserve"> </v>
          </cell>
        </row>
        <row r="147">
          <cell r="A147" t="str">
            <v xml:space="preserve"> </v>
          </cell>
        </row>
        <row r="148">
          <cell r="A148" t="str">
            <v xml:space="preserve"> </v>
          </cell>
        </row>
        <row r="149">
          <cell r="A149" t="str">
            <v xml:space="preserve"> </v>
          </cell>
        </row>
        <row r="150">
          <cell r="A150" t="str">
            <v xml:space="preserve"> </v>
          </cell>
        </row>
        <row r="151">
          <cell r="A151" t="str">
            <v xml:space="preserve"> </v>
          </cell>
        </row>
        <row r="152">
          <cell r="A152" t="str">
            <v xml:space="preserve"> </v>
          </cell>
        </row>
        <row r="153">
          <cell r="A153" t="str">
            <v xml:space="preserve"> </v>
          </cell>
        </row>
        <row r="154">
          <cell r="A154" t="str">
            <v xml:space="preserve"> </v>
          </cell>
        </row>
        <row r="155">
          <cell r="A155" t="str">
            <v xml:space="preserve"> </v>
          </cell>
        </row>
        <row r="156">
          <cell r="A156" t="str">
            <v xml:space="preserve"> </v>
          </cell>
        </row>
        <row r="157">
          <cell r="A157" t="str">
            <v xml:space="preserve"> </v>
          </cell>
        </row>
        <row r="158">
          <cell r="A158" t="str">
            <v xml:space="preserve"> </v>
          </cell>
        </row>
        <row r="159">
          <cell r="A159" t="str">
            <v xml:space="preserve"> </v>
          </cell>
        </row>
        <row r="160">
          <cell r="A160" t="str">
            <v xml:space="preserve"> </v>
          </cell>
        </row>
        <row r="161">
          <cell r="A161" t="str">
            <v xml:space="preserve"> </v>
          </cell>
        </row>
        <row r="162">
          <cell r="A162" t="str">
            <v xml:space="preserve"> </v>
          </cell>
        </row>
        <row r="163">
          <cell r="A163" t="str">
            <v xml:space="preserve"> </v>
          </cell>
        </row>
        <row r="164">
          <cell r="A164" t="str">
            <v xml:space="preserve"> </v>
          </cell>
        </row>
        <row r="165">
          <cell r="A165" t="str">
            <v xml:space="preserve"> </v>
          </cell>
        </row>
        <row r="166">
          <cell r="A166" t="str">
            <v xml:space="preserve"> </v>
          </cell>
        </row>
        <row r="167">
          <cell r="A167" t="str">
            <v xml:space="preserve"> </v>
          </cell>
        </row>
        <row r="168">
          <cell r="A168" t="str">
            <v xml:space="preserve"> </v>
          </cell>
        </row>
        <row r="169">
          <cell r="A169" t="str">
            <v xml:space="preserve"> </v>
          </cell>
        </row>
        <row r="170">
          <cell r="A170" t="str">
            <v xml:space="preserve"> </v>
          </cell>
        </row>
        <row r="171">
          <cell r="A171" t="str">
            <v xml:space="preserve"> </v>
          </cell>
        </row>
        <row r="172">
          <cell r="A172" t="str">
            <v xml:space="preserve"> </v>
          </cell>
        </row>
        <row r="173">
          <cell r="A173" t="str">
            <v xml:space="preserve"> </v>
          </cell>
        </row>
        <row r="174">
          <cell r="A174" t="str">
            <v xml:space="preserve"> </v>
          </cell>
        </row>
        <row r="175">
          <cell r="A175" t="str">
            <v xml:space="preserve"> </v>
          </cell>
        </row>
        <row r="176">
          <cell r="A176" t="str">
            <v xml:space="preserve"> </v>
          </cell>
        </row>
        <row r="177">
          <cell r="A177" t="str">
            <v xml:space="preserve"> </v>
          </cell>
        </row>
        <row r="178">
          <cell r="A178" t="str">
            <v xml:space="preserve"> </v>
          </cell>
        </row>
        <row r="179">
          <cell r="A179" t="str">
            <v xml:space="preserve"> </v>
          </cell>
        </row>
        <row r="180">
          <cell r="A180" t="str">
            <v xml:space="preserve"> </v>
          </cell>
        </row>
        <row r="181">
          <cell r="A181" t="str">
            <v xml:space="preserve"> </v>
          </cell>
        </row>
        <row r="182">
          <cell r="A182" t="str">
            <v xml:space="preserve"> </v>
          </cell>
        </row>
        <row r="183">
          <cell r="A183" t="str">
            <v xml:space="preserve"> </v>
          </cell>
        </row>
        <row r="184">
          <cell r="A184" t="str">
            <v xml:space="preserve"> </v>
          </cell>
        </row>
        <row r="185">
          <cell r="A185" t="str">
            <v xml:space="preserve"> </v>
          </cell>
        </row>
        <row r="186">
          <cell r="A186" t="str">
            <v xml:space="preserve"> </v>
          </cell>
        </row>
        <row r="187">
          <cell r="A187" t="str">
            <v xml:space="preserve"> </v>
          </cell>
        </row>
        <row r="188">
          <cell r="A188" t="str">
            <v xml:space="preserve"> </v>
          </cell>
        </row>
        <row r="189">
          <cell r="A189" t="str">
            <v xml:space="preserve"> </v>
          </cell>
        </row>
        <row r="190">
          <cell r="A190" t="str">
            <v xml:space="preserve"> </v>
          </cell>
        </row>
        <row r="191">
          <cell r="A191" t="str">
            <v xml:space="preserve"> </v>
          </cell>
        </row>
        <row r="192">
          <cell r="A192" t="str">
            <v xml:space="preserve"> </v>
          </cell>
        </row>
        <row r="193">
          <cell r="A193" t="str">
            <v xml:space="preserve"> </v>
          </cell>
        </row>
        <row r="194">
          <cell r="A194" t="str">
            <v xml:space="preserve"> </v>
          </cell>
        </row>
        <row r="195">
          <cell r="A195" t="str">
            <v xml:space="preserve"> </v>
          </cell>
        </row>
        <row r="196">
          <cell r="A196" t="str">
            <v xml:space="preserve"> </v>
          </cell>
        </row>
        <row r="197">
          <cell r="A197" t="str">
            <v xml:space="preserve"> </v>
          </cell>
        </row>
        <row r="198">
          <cell r="A198" t="str">
            <v xml:space="preserve"> </v>
          </cell>
        </row>
        <row r="199">
          <cell r="A199" t="str">
            <v xml:space="preserve"> </v>
          </cell>
        </row>
        <row r="200">
          <cell r="A200" t="str">
            <v xml:space="preserve"> </v>
          </cell>
        </row>
      </sheetData>
      <sheetData sheetId="3">
        <row r="1">
          <cell r="A1" t="str">
            <v>Bron</v>
          </cell>
        </row>
        <row r="2">
          <cell r="A2" t="str">
            <v>1. Triage verwijzing Huisarts/Optometrist</v>
          </cell>
        </row>
        <row r="3">
          <cell r="A3" t="str">
            <v>2. Intake polikliniek</v>
          </cell>
        </row>
        <row r="4">
          <cell r="A4" t="str">
            <v>3. Diagnostiek</v>
          </cell>
        </row>
        <row r="5">
          <cell r="A5" t="str">
            <v>4. Herhaalconsult Polikliniek / Behandeling</v>
          </cell>
        </row>
        <row r="6">
          <cell r="A6">
            <v>0</v>
          </cell>
        </row>
        <row r="7">
          <cell r="A7">
            <v>0</v>
          </cell>
        </row>
        <row r="8">
          <cell r="A8">
            <v>0</v>
          </cell>
        </row>
        <row r="9">
          <cell r="A9">
            <v>0</v>
          </cell>
        </row>
        <row r="10">
          <cell r="A10">
            <v>0</v>
          </cell>
        </row>
        <row r="11">
          <cell r="A11">
            <v>0</v>
          </cell>
        </row>
        <row r="12">
          <cell r="A12" t="str">
            <v>Verwijsbrief</v>
          </cell>
        </row>
        <row r="13">
          <cell r="A13" t="str">
            <v>LSP</v>
          </cell>
        </row>
      </sheetData>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lichting"/>
      <sheetName val="Begrippen totaal"/>
      <sheetName val="Fit-gap HiX 6.1"/>
      <sheetName val="Fit-gap HiX 6.2 SC"/>
      <sheetName val="Fit-gap Epic"/>
      <sheetName val="Fit-gap NEXUS"/>
      <sheetName val="Stroomdiagram zorgpad"/>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D3" t="str">
            <v>Reeds in EPD vastgelegd</v>
          </cell>
          <cell r="F3" t="str">
            <v>Ja, 1-op-1</v>
          </cell>
          <cell r="H3" t="str">
            <v>Ja, betrouwbaar</v>
          </cell>
        </row>
        <row r="4">
          <cell r="D4" t="str">
            <v>Af te leiden uit EPD</v>
          </cell>
          <cell r="F4" t="str">
            <v>Ja, anders</v>
          </cell>
          <cell r="H4" t="str">
            <v>Ja, onbetrouwbaar</v>
          </cell>
        </row>
        <row r="5">
          <cell r="D5" t="str">
            <v>Geen, registratie toevoegen</v>
          </cell>
          <cell r="F5" t="str">
            <v>Nee</v>
          </cell>
          <cell r="H5" t="str">
            <v>Nee</v>
          </cell>
        </row>
        <row r="6">
          <cell r="H6" t="str">
            <v>N.v.t.</v>
          </cell>
        </row>
        <row r="7">
          <cell r="D7" t="str">
            <v>N.v.t.</v>
          </cell>
        </row>
        <row r="8">
          <cell r="D8" t="str">
            <v>Onbekend</v>
          </cell>
          <cell r="F8" t="str">
            <v>Onbekend</v>
          </cell>
          <cell r="H8" t="str">
            <v>Onbekend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grippen’"/>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99C9E8-5E0F-482D-B74D-93EA20720164}" name="Tabel1" displayName="Tabel1" ref="A1:I367" dataDxfId="190">
  <sortState xmlns:xlrd2="http://schemas.microsoft.com/office/spreadsheetml/2017/richdata2" ref="A2:I367">
    <sortCondition ref="A2:A367"/>
    <sortCondition ref="E2:E367"/>
  </sortState>
  <tableColumns count="9">
    <tableColumn id="2" xr3:uid="{9A8189FF-8DA8-4206-AB47-D8F56D87B93F}" name="Processtap_x000a_no." dataDxfId="189" totalsRowDxfId="188"/>
    <tableColumn id="3" xr3:uid="{2031578B-F9C3-4C7C-BC37-45C3531E02C0}" name="Processtap" dataDxfId="187" totalsRowDxfId="186"/>
    <tableColumn id="4" xr3:uid="{A99337AE-B267-4092-BF92-41BE19C6B957}" name="Kopje" dataDxfId="185" totalsRowDxfId="184"/>
    <tableColumn id="13" xr3:uid="{5D97CC6E-F645-4EFD-BBA5-344E8BEED9B1}" name="Eerste Keer Genoemd" dataDxfId="183" totalsRowDxfId="182"/>
    <tableColumn id="6" xr3:uid="{87B9E3EC-9AC6-45D3-BD00-F9D8EDBFC277}" name="Begrip no." dataDxfId="181"/>
    <tableColumn id="14" xr3:uid="{F496AFD5-0EE3-4DE1-8EA3-1C483DDF1CA9}" name="Begrip (rood = meermaals gebruikt, zwart = éénmalig)" dataDxfId="180" totalsRowDxfId="179"/>
    <tableColumn id="7" xr3:uid="{7EE764A4-119F-4798-9B60-BD53B17ADFFB}" name="QRNS" dataDxfId="178" totalsRowDxfId="177"/>
    <tableColumn id="5" xr3:uid="{A9BAAD5A-EC79-4FFA-93B2-E3E7AC7331EC}" name="DBTR" dataDxfId="176" totalsRowDxfId="175"/>
    <tableColumn id="12" xr3:uid="{C376E8D9-16B2-436A-90A6-68C0AA2B743B}" name="AUMC" dataDxfId="174" totalsRowDxfId="173"/>
  </tableColumns>
  <tableStyleInfo name="TableStyleMedium4" showFirstColumn="1"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ctep.cancer.gov/protocoldevelopment/electronic_applications/docs/CTCAE_v5_Quick_Reference_5x7.pdf?msclkid=0917f9cfaf5311ecb56723a0817d5be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ED9E1-5DA9-4963-A61C-64C57A03C97C}">
  <sheetPr>
    <tabColor rgb="FF7030A0"/>
  </sheetPr>
  <dimension ref="A1"/>
  <sheetViews>
    <sheetView zoomScale="90" zoomScaleNormal="90" workbookViewId="0">
      <selection activeCell="X24" sqref="X24"/>
    </sheetView>
  </sheetViews>
  <sheetFormatPr defaultColWidth="9.140625" defaultRowHeight="15" x14ac:dyDescent="0.25"/>
  <cols>
    <col min="1" max="16384" width="9.140625" style="73"/>
  </cols>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BB24A-84AD-4350-B24D-BA51D426E966}">
  <sheetPr>
    <tabColor rgb="FF00B0F0"/>
  </sheetPr>
  <dimension ref="A1:I367"/>
  <sheetViews>
    <sheetView zoomScale="90" zoomScaleNormal="90" workbookViewId="0">
      <selection activeCell="G6" sqref="G6"/>
    </sheetView>
  </sheetViews>
  <sheetFormatPr defaultRowHeight="15" x14ac:dyDescent="0.25"/>
  <cols>
    <col min="1" max="1" width="10.7109375" bestFit="1" customWidth="1"/>
    <col min="2" max="2" width="41.7109375" customWidth="1"/>
    <col min="3" max="4" width="23.7109375" customWidth="1"/>
    <col min="5" max="5" width="23.7109375" style="22" customWidth="1"/>
    <col min="6" max="6" width="32.7109375" style="6" customWidth="1"/>
    <col min="7" max="7" width="34.140625" style="13" customWidth="1"/>
    <col min="8" max="8" width="32.85546875" style="13" customWidth="1"/>
    <col min="9" max="9" width="31.7109375" style="13" customWidth="1"/>
  </cols>
  <sheetData>
    <row r="1" spans="1:9" s="12" customFormat="1" ht="30" x14ac:dyDescent="0.25">
      <c r="A1" s="100" t="s">
        <v>0</v>
      </c>
      <c r="B1" s="101" t="s">
        <v>1</v>
      </c>
      <c r="C1" s="101" t="s">
        <v>2</v>
      </c>
      <c r="D1" s="101" t="s">
        <v>3</v>
      </c>
      <c r="E1" s="102" t="s">
        <v>4</v>
      </c>
      <c r="F1" s="130" t="s">
        <v>381</v>
      </c>
      <c r="G1" s="88" t="s">
        <v>6</v>
      </c>
      <c r="H1" s="89" t="s">
        <v>7</v>
      </c>
      <c r="I1" s="90" t="s">
        <v>8</v>
      </c>
    </row>
    <row r="2" spans="1:9" ht="38.25" x14ac:dyDescent="0.25">
      <c r="A2" s="106">
        <v>1</v>
      </c>
      <c r="B2" s="41" t="s">
        <v>9</v>
      </c>
      <c r="C2" s="34"/>
      <c r="D2" s="34">
        <v>1</v>
      </c>
      <c r="E2" s="107">
        <v>1</v>
      </c>
      <c r="F2" s="108" t="s">
        <v>10</v>
      </c>
      <c r="G2" s="34" t="s">
        <v>11</v>
      </c>
      <c r="H2" s="34" t="s">
        <v>12</v>
      </c>
      <c r="I2" s="34"/>
    </row>
    <row r="3" spans="1:9" x14ac:dyDescent="0.25">
      <c r="A3" s="106">
        <v>1</v>
      </c>
      <c r="B3" s="41" t="s">
        <v>9</v>
      </c>
      <c r="C3" s="34"/>
      <c r="D3" s="34">
        <v>1</v>
      </c>
      <c r="E3" s="107">
        <v>2</v>
      </c>
      <c r="F3" s="108" t="s">
        <v>20</v>
      </c>
      <c r="G3" s="34"/>
      <c r="H3" s="34"/>
      <c r="I3" s="34"/>
    </row>
    <row r="4" spans="1:9" x14ac:dyDescent="0.25">
      <c r="A4" s="106">
        <v>1</v>
      </c>
      <c r="B4" s="41" t="s">
        <v>9</v>
      </c>
      <c r="C4" s="34"/>
      <c r="D4" s="34">
        <v>1</v>
      </c>
      <c r="E4" s="107">
        <v>3</v>
      </c>
      <c r="F4" s="108" t="s">
        <v>22</v>
      </c>
      <c r="G4" s="34"/>
      <c r="H4" s="34"/>
      <c r="I4" s="34"/>
    </row>
    <row r="5" spans="1:9" x14ac:dyDescent="0.25">
      <c r="A5" s="106">
        <v>1</v>
      </c>
      <c r="B5" s="41" t="s">
        <v>9</v>
      </c>
      <c r="C5" s="34"/>
      <c r="D5" s="34">
        <v>1</v>
      </c>
      <c r="E5" s="107">
        <v>4</v>
      </c>
      <c r="F5" s="108" t="s">
        <v>23</v>
      </c>
      <c r="G5" s="34"/>
      <c r="H5" s="34"/>
      <c r="I5" s="34"/>
    </row>
    <row r="6" spans="1:9" x14ac:dyDescent="0.25">
      <c r="A6" s="106">
        <v>1</v>
      </c>
      <c r="B6" s="41" t="s">
        <v>9</v>
      </c>
      <c r="C6" s="34"/>
      <c r="D6" s="34">
        <v>1</v>
      </c>
      <c r="E6" s="107">
        <v>5</v>
      </c>
      <c r="F6" s="108" t="s">
        <v>25</v>
      </c>
      <c r="G6" s="34"/>
      <c r="H6" s="34"/>
      <c r="I6" s="34"/>
    </row>
    <row r="7" spans="1:9" x14ac:dyDescent="0.25">
      <c r="A7" s="106">
        <v>1</v>
      </c>
      <c r="B7" s="41" t="s">
        <v>9</v>
      </c>
      <c r="C7" s="34"/>
      <c r="D7" s="34">
        <v>1</v>
      </c>
      <c r="E7" s="107">
        <v>6</v>
      </c>
      <c r="F7" s="108" t="s">
        <v>26</v>
      </c>
      <c r="G7" s="34"/>
      <c r="H7" s="34"/>
      <c r="I7" s="34"/>
    </row>
    <row r="8" spans="1:9" x14ac:dyDescent="0.25">
      <c r="A8" s="106">
        <v>1</v>
      </c>
      <c r="B8" s="41" t="s">
        <v>9</v>
      </c>
      <c r="C8" s="34"/>
      <c r="D8" s="34">
        <v>1</v>
      </c>
      <c r="E8" s="107">
        <v>7</v>
      </c>
      <c r="F8" s="108" t="s">
        <v>27</v>
      </c>
      <c r="G8" s="34"/>
      <c r="H8" s="34"/>
      <c r="I8" s="34"/>
    </row>
    <row r="9" spans="1:9" x14ac:dyDescent="0.25">
      <c r="A9" s="106">
        <v>1</v>
      </c>
      <c r="B9" s="41" t="s">
        <v>9</v>
      </c>
      <c r="C9" s="34"/>
      <c r="D9" s="34">
        <v>1</v>
      </c>
      <c r="E9" s="107">
        <v>8</v>
      </c>
      <c r="F9" s="108" t="s">
        <v>29</v>
      </c>
      <c r="G9" s="34"/>
      <c r="H9" s="34"/>
      <c r="I9" s="34"/>
    </row>
    <row r="10" spans="1:9" x14ac:dyDescent="0.25">
      <c r="A10" s="106">
        <v>1</v>
      </c>
      <c r="B10" s="41" t="s">
        <v>9</v>
      </c>
      <c r="C10" s="41"/>
      <c r="D10" s="41">
        <v>1</v>
      </c>
      <c r="E10" s="107">
        <v>9</v>
      </c>
      <c r="F10" s="109" t="s">
        <v>30</v>
      </c>
      <c r="G10" s="41"/>
      <c r="H10" s="41"/>
      <c r="I10" s="41"/>
    </row>
    <row r="11" spans="1:9" x14ac:dyDescent="0.25">
      <c r="A11" s="106">
        <v>1</v>
      </c>
      <c r="B11" s="41" t="s">
        <v>9</v>
      </c>
      <c r="C11" s="41"/>
      <c r="D11" s="41">
        <v>1</v>
      </c>
      <c r="E11" s="107">
        <v>10</v>
      </c>
      <c r="F11" s="109" t="s">
        <v>31</v>
      </c>
      <c r="G11" s="41"/>
      <c r="H11" s="41"/>
      <c r="I11" s="41"/>
    </row>
    <row r="12" spans="1:9" ht="51" x14ac:dyDescent="0.25">
      <c r="A12" s="106">
        <v>1</v>
      </c>
      <c r="B12" s="41" t="s">
        <v>9</v>
      </c>
      <c r="C12" s="41"/>
      <c r="D12" s="41">
        <v>1</v>
      </c>
      <c r="E12" s="107">
        <v>11</v>
      </c>
      <c r="F12" s="109" t="s">
        <v>33</v>
      </c>
      <c r="G12" s="41"/>
      <c r="H12" s="41"/>
      <c r="I12" s="41"/>
    </row>
    <row r="13" spans="1:9" ht="38.25" x14ac:dyDescent="0.25">
      <c r="A13" s="41">
        <v>2</v>
      </c>
      <c r="B13" s="34" t="s">
        <v>13</v>
      </c>
      <c r="C13" s="34"/>
      <c r="D13" s="34"/>
      <c r="E13" s="110">
        <v>1</v>
      </c>
      <c r="F13" s="108" t="s">
        <v>10</v>
      </c>
      <c r="G13" s="34"/>
      <c r="H13" s="34"/>
      <c r="I13" s="34"/>
    </row>
    <row r="14" spans="1:9" x14ac:dyDescent="0.25">
      <c r="A14" s="41">
        <v>2</v>
      </c>
      <c r="B14" s="34" t="s">
        <v>13</v>
      </c>
      <c r="C14" s="34"/>
      <c r="D14" s="34"/>
      <c r="E14" s="110">
        <v>2</v>
      </c>
      <c r="F14" s="108" t="s">
        <v>21</v>
      </c>
      <c r="G14" s="34"/>
      <c r="H14" s="34"/>
      <c r="I14" s="34"/>
    </row>
    <row r="15" spans="1:9" x14ac:dyDescent="0.25">
      <c r="A15" s="41">
        <v>2</v>
      </c>
      <c r="B15" s="34" t="s">
        <v>13</v>
      </c>
      <c r="C15" s="34"/>
      <c r="D15" s="34"/>
      <c r="E15" s="110">
        <v>3</v>
      </c>
      <c r="F15" s="108" t="s">
        <v>22</v>
      </c>
      <c r="G15" s="34"/>
      <c r="H15" s="34"/>
      <c r="I15" s="34"/>
    </row>
    <row r="16" spans="1:9" x14ac:dyDescent="0.25">
      <c r="A16" s="41">
        <v>2</v>
      </c>
      <c r="B16" s="34" t="s">
        <v>13</v>
      </c>
      <c r="C16" s="34"/>
      <c r="D16" s="34"/>
      <c r="E16" s="110">
        <v>4</v>
      </c>
      <c r="F16" s="108" t="s">
        <v>23</v>
      </c>
      <c r="G16" s="34"/>
      <c r="H16" s="34"/>
      <c r="I16" s="34"/>
    </row>
    <row r="17" spans="1:9" x14ac:dyDescent="0.25">
      <c r="A17" s="41">
        <v>2</v>
      </c>
      <c r="B17" s="34" t="s">
        <v>13</v>
      </c>
      <c r="C17" s="34"/>
      <c r="D17" s="34"/>
      <c r="E17" s="110">
        <v>5</v>
      </c>
      <c r="F17" s="108" t="s">
        <v>25</v>
      </c>
      <c r="G17" s="34"/>
      <c r="H17" s="34"/>
      <c r="I17" s="34"/>
    </row>
    <row r="18" spans="1:9" x14ac:dyDescent="0.25">
      <c r="A18" s="41">
        <v>2</v>
      </c>
      <c r="B18" s="34" t="s">
        <v>13</v>
      </c>
      <c r="C18" s="34"/>
      <c r="D18" s="34"/>
      <c r="E18" s="110">
        <v>6</v>
      </c>
      <c r="F18" s="108" t="s">
        <v>26</v>
      </c>
      <c r="G18" s="34"/>
      <c r="H18" s="34"/>
      <c r="I18" s="34"/>
    </row>
    <row r="19" spans="1:9" x14ac:dyDescent="0.25">
      <c r="A19" s="41">
        <v>2</v>
      </c>
      <c r="B19" s="34" t="s">
        <v>13</v>
      </c>
      <c r="C19" s="34"/>
      <c r="D19" s="34"/>
      <c r="E19" s="110">
        <v>7</v>
      </c>
      <c r="F19" s="108" t="s">
        <v>27</v>
      </c>
      <c r="G19" s="34"/>
      <c r="H19" s="34"/>
      <c r="I19" s="34"/>
    </row>
    <row r="20" spans="1:9" x14ac:dyDescent="0.25">
      <c r="A20" s="41">
        <v>2</v>
      </c>
      <c r="B20" s="34" t="s">
        <v>13</v>
      </c>
      <c r="C20" s="34"/>
      <c r="D20" s="34"/>
      <c r="E20" s="110">
        <v>8</v>
      </c>
      <c r="F20" s="108" t="s">
        <v>29</v>
      </c>
      <c r="G20" s="34"/>
      <c r="H20" s="34"/>
      <c r="I20" s="34"/>
    </row>
    <row r="21" spans="1:9" ht="38.25" x14ac:dyDescent="0.25">
      <c r="A21" s="41">
        <v>3</v>
      </c>
      <c r="B21" s="34" t="s">
        <v>14</v>
      </c>
      <c r="C21" s="34"/>
      <c r="D21" s="34"/>
      <c r="E21" s="111">
        <v>1</v>
      </c>
      <c r="F21" s="108" t="s">
        <v>10</v>
      </c>
      <c r="G21" s="41"/>
      <c r="H21" s="41"/>
      <c r="I21" s="41"/>
    </row>
    <row r="22" spans="1:9" x14ac:dyDescent="0.25">
      <c r="A22" s="41">
        <v>3</v>
      </c>
      <c r="B22" s="34" t="s">
        <v>14</v>
      </c>
      <c r="C22" s="34"/>
      <c r="D22" s="34"/>
      <c r="E22" s="111">
        <v>3</v>
      </c>
      <c r="F22" s="108" t="s">
        <v>22</v>
      </c>
      <c r="G22" s="34"/>
      <c r="H22" s="34"/>
      <c r="I22" s="34"/>
    </row>
    <row r="23" spans="1:9" ht="25.5" x14ac:dyDescent="0.25">
      <c r="A23" s="41">
        <v>3</v>
      </c>
      <c r="B23" s="34" t="s">
        <v>14</v>
      </c>
      <c r="C23" s="34"/>
      <c r="D23" s="34"/>
      <c r="E23" s="111">
        <v>4</v>
      </c>
      <c r="F23" s="108" t="s">
        <v>23</v>
      </c>
      <c r="G23" s="34"/>
      <c r="H23" s="34"/>
      <c r="I23" s="34" t="s">
        <v>24</v>
      </c>
    </row>
    <row r="24" spans="1:9" x14ac:dyDescent="0.25">
      <c r="A24" s="41">
        <v>3</v>
      </c>
      <c r="B24" s="34" t="s">
        <v>14</v>
      </c>
      <c r="C24" s="34"/>
      <c r="D24" s="34"/>
      <c r="E24" s="111">
        <v>5</v>
      </c>
      <c r="F24" s="108" t="s">
        <v>25</v>
      </c>
      <c r="G24" s="34"/>
      <c r="H24" s="34"/>
      <c r="I24" s="34"/>
    </row>
    <row r="25" spans="1:9" x14ac:dyDescent="0.25">
      <c r="A25" s="41">
        <v>3</v>
      </c>
      <c r="B25" s="34" t="s">
        <v>14</v>
      </c>
      <c r="C25" s="34"/>
      <c r="D25" s="34"/>
      <c r="E25" s="111">
        <v>6</v>
      </c>
      <c r="F25" s="108" t="s">
        <v>26</v>
      </c>
      <c r="G25" s="34"/>
      <c r="H25" s="34"/>
      <c r="I25" s="34"/>
    </row>
    <row r="26" spans="1:9" x14ac:dyDescent="0.25">
      <c r="A26" s="41">
        <v>3</v>
      </c>
      <c r="B26" s="34" t="s">
        <v>14</v>
      </c>
      <c r="C26" s="34"/>
      <c r="D26" s="34"/>
      <c r="E26" s="111">
        <v>7</v>
      </c>
      <c r="F26" s="108" t="s">
        <v>27</v>
      </c>
      <c r="G26" s="34"/>
      <c r="H26" s="34"/>
      <c r="I26" s="34"/>
    </row>
    <row r="27" spans="1:9" x14ac:dyDescent="0.25">
      <c r="A27" s="41">
        <v>3</v>
      </c>
      <c r="B27" s="34" t="s">
        <v>14</v>
      </c>
      <c r="C27" s="34"/>
      <c r="D27" s="34"/>
      <c r="E27" s="111">
        <v>8</v>
      </c>
      <c r="F27" s="108" t="s">
        <v>29</v>
      </c>
      <c r="G27" s="34"/>
      <c r="H27" s="34"/>
      <c r="I27" s="34"/>
    </row>
    <row r="28" spans="1:9" s="28" customFormat="1" ht="12.75" x14ac:dyDescent="0.25">
      <c r="A28" s="41">
        <v>3</v>
      </c>
      <c r="B28" s="34" t="s">
        <v>14</v>
      </c>
      <c r="C28" s="34"/>
      <c r="D28" s="34"/>
      <c r="E28" s="111">
        <v>9</v>
      </c>
      <c r="F28" s="109" t="s">
        <v>30</v>
      </c>
      <c r="G28" s="41"/>
      <c r="H28" s="41"/>
      <c r="I28" s="41"/>
    </row>
    <row r="29" spans="1:9" s="28" customFormat="1" ht="12.75" x14ac:dyDescent="0.25">
      <c r="A29" s="41">
        <v>3</v>
      </c>
      <c r="B29" s="34" t="s">
        <v>14</v>
      </c>
      <c r="C29" s="34"/>
      <c r="D29" s="34"/>
      <c r="E29" s="111">
        <v>10</v>
      </c>
      <c r="F29" s="108" t="s">
        <v>31</v>
      </c>
      <c r="G29" s="34"/>
      <c r="H29" s="34"/>
      <c r="I29" s="34"/>
    </row>
    <row r="30" spans="1:9" s="28" customFormat="1" ht="12.75" x14ac:dyDescent="0.25">
      <c r="A30" s="41">
        <v>3</v>
      </c>
      <c r="B30" s="34" t="s">
        <v>14</v>
      </c>
      <c r="C30" s="34"/>
      <c r="D30" s="34">
        <v>1</v>
      </c>
      <c r="E30" s="111">
        <v>12</v>
      </c>
      <c r="F30" s="108" t="s">
        <v>34</v>
      </c>
      <c r="G30" s="34"/>
      <c r="H30" s="34" t="s">
        <v>35</v>
      </c>
      <c r="I30" s="34"/>
    </row>
    <row r="31" spans="1:9" s="28" customFormat="1" ht="12.75" x14ac:dyDescent="0.25">
      <c r="A31" s="41">
        <v>3</v>
      </c>
      <c r="B31" s="34" t="s">
        <v>14</v>
      </c>
      <c r="C31" s="34"/>
      <c r="D31" s="34">
        <v>1</v>
      </c>
      <c r="E31" s="111">
        <v>13</v>
      </c>
      <c r="F31" s="108" t="s">
        <v>36</v>
      </c>
      <c r="G31" s="34"/>
      <c r="H31" s="34"/>
      <c r="I31" s="34" t="s">
        <v>37</v>
      </c>
    </row>
    <row r="32" spans="1:9" x14ac:dyDescent="0.25">
      <c r="A32" s="41">
        <v>3</v>
      </c>
      <c r="B32" s="34" t="s">
        <v>14</v>
      </c>
      <c r="C32" s="34"/>
      <c r="D32" s="34">
        <v>1</v>
      </c>
      <c r="E32" s="111">
        <v>14</v>
      </c>
      <c r="F32" s="108" t="s">
        <v>38</v>
      </c>
      <c r="G32" s="34" t="s">
        <v>38</v>
      </c>
      <c r="H32" s="34"/>
      <c r="I32" s="34"/>
    </row>
    <row r="33" spans="1:9" x14ac:dyDescent="0.25">
      <c r="A33" s="41">
        <v>3</v>
      </c>
      <c r="B33" s="34" t="s">
        <v>14</v>
      </c>
      <c r="C33" s="34"/>
      <c r="D33" s="34">
        <v>1</v>
      </c>
      <c r="E33" s="111">
        <v>15</v>
      </c>
      <c r="F33" s="108" t="s">
        <v>39</v>
      </c>
      <c r="G33" s="112" t="s">
        <v>39</v>
      </c>
      <c r="H33" s="34"/>
      <c r="I33" s="34"/>
    </row>
    <row r="34" spans="1:9" x14ac:dyDescent="0.25">
      <c r="A34" s="41">
        <v>3</v>
      </c>
      <c r="B34" s="34" t="s">
        <v>14</v>
      </c>
      <c r="C34" s="34"/>
      <c r="D34" s="34">
        <v>1</v>
      </c>
      <c r="E34" s="111">
        <v>16</v>
      </c>
      <c r="F34" s="108" t="s">
        <v>42</v>
      </c>
      <c r="G34" s="112" t="s">
        <v>42</v>
      </c>
      <c r="H34" s="34"/>
      <c r="I34" s="34"/>
    </row>
    <row r="35" spans="1:9" x14ac:dyDescent="0.25">
      <c r="A35" s="41">
        <v>3</v>
      </c>
      <c r="B35" s="34" t="s">
        <v>14</v>
      </c>
      <c r="C35" s="34"/>
      <c r="D35" s="34">
        <v>1</v>
      </c>
      <c r="E35" s="111">
        <v>17</v>
      </c>
      <c r="F35" s="108" t="s">
        <v>44</v>
      </c>
      <c r="G35" s="34" t="s">
        <v>45</v>
      </c>
      <c r="H35" s="34"/>
      <c r="I35" s="34"/>
    </row>
    <row r="36" spans="1:9" x14ac:dyDescent="0.25">
      <c r="A36" s="41">
        <v>3</v>
      </c>
      <c r="B36" s="34" t="s">
        <v>14</v>
      </c>
      <c r="C36" s="34"/>
      <c r="D36" s="34">
        <v>1</v>
      </c>
      <c r="E36" s="111">
        <v>18</v>
      </c>
      <c r="F36" s="108" t="s">
        <v>48</v>
      </c>
      <c r="G36" s="34" t="s">
        <v>48</v>
      </c>
      <c r="H36" s="34"/>
      <c r="I36" s="34"/>
    </row>
    <row r="37" spans="1:9" x14ac:dyDescent="0.25">
      <c r="A37" s="41">
        <v>3</v>
      </c>
      <c r="B37" s="34" t="s">
        <v>14</v>
      </c>
      <c r="C37" s="34"/>
      <c r="D37" s="34">
        <v>1</v>
      </c>
      <c r="E37" s="111">
        <v>19</v>
      </c>
      <c r="F37" s="108" t="s">
        <v>51</v>
      </c>
      <c r="G37" s="34"/>
      <c r="H37" s="112" t="s">
        <v>52</v>
      </c>
      <c r="I37" s="112"/>
    </row>
    <row r="38" spans="1:9" x14ac:dyDescent="0.25">
      <c r="A38" s="41">
        <v>3</v>
      </c>
      <c r="B38" s="34" t="s">
        <v>14</v>
      </c>
      <c r="C38" s="34"/>
      <c r="D38" s="34">
        <v>1</v>
      </c>
      <c r="E38" s="111">
        <v>20</v>
      </c>
      <c r="F38" s="108" t="s">
        <v>55</v>
      </c>
      <c r="G38" s="34"/>
      <c r="H38" s="34"/>
      <c r="I38" s="34"/>
    </row>
    <row r="39" spans="1:9" x14ac:dyDescent="0.25">
      <c r="A39" s="41">
        <v>3</v>
      </c>
      <c r="B39" s="34" t="s">
        <v>14</v>
      </c>
      <c r="C39" s="34"/>
      <c r="D39" s="34">
        <v>1</v>
      </c>
      <c r="E39" s="111">
        <v>21</v>
      </c>
      <c r="F39" s="108" t="s">
        <v>56</v>
      </c>
      <c r="G39" s="34"/>
      <c r="H39" s="34"/>
      <c r="I39" s="34"/>
    </row>
    <row r="40" spans="1:9" x14ac:dyDescent="0.25">
      <c r="A40" s="41">
        <v>3</v>
      </c>
      <c r="B40" s="34" t="s">
        <v>14</v>
      </c>
      <c r="C40" s="34"/>
      <c r="D40" s="34">
        <v>1</v>
      </c>
      <c r="E40" s="111">
        <v>22</v>
      </c>
      <c r="F40" s="108" t="s">
        <v>57</v>
      </c>
      <c r="G40" s="34"/>
      <c r="H40" s="34"/>
      <c r="I40" s="34"/>
    </row>
    <row r="41" spans="1:9" x14ac:dyDescent="0.25">
      <c r="A41" s="41">
        <v>3</v>
      </c>
      <c r="B41" s="34" t="s">
        <v>14</v>
      </c>
      <c r="C41" s="34"/>
      <c r="D41" s="34">
        <v>1</v>
      </c>
      <c r="E41" s="111">
        <v>23</v>
      </c>
      <c r="F41" s="108" t="s">
        <v>58</v>
      </c>
      <c r="G41" s="34"/>
      <c r="H41" s="34"/>
      <c r="I41" s="34"/>
    </row>
    <row r="42" spans="1:9" x14ac:dyDescent="0.25">
      <c r="A42" s="41">
        <v>3</v>
      </c>
      <c r="B42" s="34" t="s">
        <v>14</v>
      </c>
      <c r="C42" s="34"/>
      <c r="D42" s="34">
        <v>1</v>
      </c>
      <c r="E42" s="111">
        <v>24</v>
      </c>
      <c r="F42" s="108" t="s">
        <v>59</v>
      </c>
      <c r="G42" s="34"/>
      <c r="H42" s="34"/>
      <c r="I42" s="34" t="s">
        <v>60</v>
      </c>
    </row>
    <row r="43" spans="1:9" ht="27" x14ac:dyDescent="0.25">
      <c r="A43" s="41">
        <v>3</v>
      </c>
      <c r="B43" s="34" t="s">
        <v>14</v>
      </c>
      <c r="C43" s="34"/>
      <c r="D43" s="34">
        <v>1</v>
      </c>
      <c r="E43" s="111">
        <v>25</v>
      </c>
      <c r="F43" s="108" t="s">
        <v>61</v>
      </c>
      <c r="G43" s="34"/>
      <c r="H43" s="34"/>
      <c r="I43" s="34" t="s">
        <v>62</v>
      </c>
    </row>
    <row r="44" spans="1:9" ht="175.5" x14ac:dyDescent="0.25">
      <c r="A44" s="41">
        <v>3</v>
      </c>
      <c r="B44" s="34" t="s">
        <v>14</v>
      </c>
      <c r="C44" s="34"/>
      <c r="D44" s="34">
        <v>1</v>
      </c>
      <c r="E44" s="111">
        <v>26</v>
      </c>
      <c r="F44" s="109" t="s">
        <v>63</v>
      </c>
      <c r="G44" s="41" t="s">
        <v>64</v>
      </c>
      <c r="H44" s="41" t="s">
        <v>65</v>
      </c>
      <c r="I44" s="41"/>
    </row>
    <row r="45" spans="1:9" x14ac:dyDescent="0.25">
      <c r="A45" s="41">
        <v>3</v>
      </c>
      <c r="B45" s="34" t="s">
        <v>14</v>
      </c>
      <c r="C45" s="34"/>
      <c r="D45" s="34">
        <v>1</v>
      </c>
      <c r="E45" s="111">
        <v>27</v>
      </c>
      <c r="F45" s="108" t="s">
        <v>66</v>
      </c>
      <c r="G45" s="34" t="s">
        <v>67</v>
      </c>
      <c r="H45" s="34"/>
      <c r="I45" s="34"/>
    </row>
    <row r="46" spans="1:9" x14ac:dyDescent="0.25">
      <c r="A46" s="41">
        <v>3</v>
      </c>
      <c r="B46" s="34" t="s">
        <v>14</v>
      </c>
      <c r="C46" s="34"/>
      <c r="D46" s="34">
        <v>1</v>
      </c>
      <c r="E46" s="111">
        <v>38</v>
      </c>
      <c r="F46" s="109" t="s">
        <v>91</v>
      </c>
      <c r="G46" s="41"/>
      <c r="H46" s="41"/>
      <c r="I46" s="41"/>
    </row>
    <row r="47" spans="1:9" ht="54" x14ac:dyDescent="0.25">
      <c r="A47" s="41">
        <v>3</v>
      </c>
      <c r="B47" s="34" t="s">
        <v>14</v>
      </c>
      <c r="C47" s="34"/>
      <c r="D47" s="34">
        <v>1</v>
      </c>
      <c r="E47" s="111">
        <v>39</v>
      </c>
      <c r="F47" s="108" t="s">
        <v>93</v>
      </c>
      <c r="G47" s="34" t="s">
        <v>94</v>
      </c>
      <c r="H47" s="34" t="s">
        <v>95</v>
      </c>
      <c r="I47" s="34"/>
    </row>
    <row r="48" spans="1:9" ht="54" x14ac:dyDescent="0.25">
      <c r="A48" s="41">
        <v>3</v>
      </c>
      <c r="B48" s="34" t="s">
        <v>14</v>
      </c>
      <c r="C48" s="34"/>
      <c r="D48" s="34">
        <v>1</v>
      </c>
      <c r="E48" s="111">
        <v>55</v>
      </c>
      <c r="F48" s="108" t="s">
        <v>113</v>
      </c>
      <c r="G48" s="34"/>
      <c r="H48" s="34"/>
      <c r="I48" s="34" t="s">
        <v>114</v>
      </c>
    </row>
    <row r="49" spans="1:9" ht="40.5" x14ac:dyDescent="0.25">
      <c r="A49" s="41">
        <v>4</v>
      </c>
      <c r="B49" s="34" t="s">
        <v>15</v>
      </c>
      <c r="C49" s="34"/>
      <c r="D49" s="34"/>
      <c r="E49" s="111">
        <v>1</v>
      </c>
      <c r="F49" s="108" t="s">
        <v>10</v>
      </c>
      <c r="G49" s="34"/>
      <c r="H49" s="34"/>
      <c r="I49" s="34"/>
    </row>
    <row r="50" spans="1:9" x14ac:dyDescent="0.25">
      <c r="A50" s="41">
        <v>4</v>
      </c>
      <c r="B50" s="34" t="s">
        <v>15</v>
      </c>
      <c r="C50" s="34"/>
      <c r="D50" s="34"/>
      <c r="E50" s="111">
        <v>3</v>
      </c>
      <c r="F50" s="108" t="s">
        <v>22</v>
      </c>
      <c r="G50" s="34"/>
      <c r="H50" s="34"/>
      <c r="I50" s="34"/>
    </row>
    <row r="51" spans="1:9" x14ac:dyDescent="0.25">
      <c r="A51" s="41">
        <v>4</v>
      </c>
      <c r="B51" s="34" t="s">
        <v>15</v>
      </c>
      <c r="C51" s="34"/>
      <c r="D51" s="34"/>
      <c r="E51" s="111">
        <v>4</v>
      </c>
      <c r="F51" s="108" t="s">
        <v>23</v>
      </c>
      <c r="G51" s="34"/>
      <c r="H51" s="34"/>
      <c r="I51" s="34"/>
    </row>
    <row r="52" spans="1:9" x14ac:dyDescent="0.25">
      <c r="A52" s="41">
        <v>4</v>
      </c>
      <c r="B52" s="34" t="s">
        <v>15</v>
      </c>
      <c r="C52" s="34"/>
      <c r="D52" s="34"/>
      <c r="E52" s="111">
        <v>5</v>
      </c>
      <c r="F52" s="108" t="s">
        <v>25</v>
      </c>
      <c r="G52" s="34"/>
      <c r="H52" s="34"/>
      <c r="I52" s="34"/>
    </row>
    <row r="53" spans="1:9" x14ac:dyDescent="0.25">
      <c r="A53" s="41">
        <v>4</v>
      </c>
      <c r="B53" s="34" t="s">
        <v>15</v>
      </c>
      <c r="C53" s="34"/>
      <c r="D53" s="34"/>
      <c r="E53" s="111">
        <v>6</v>
      </c>
      <c r="F53" s="108" t="s">
        <v>26</v>
      </c>
      <c r="G53" s="34"/>
      <c r="H53" s="34"/>
      <c r="I53" s="34"/>
    </row>
    <row r="54" spans="1:9" x14ac:dyDescent="0.25">
      <c r="A54" s="41">
        <v>4</v>
      </c>
      <c r="B54" s="34" t="s">
        <v>15</v>
      </c>
      <c r="C54" s="34"/>
      <c r="D54" s="34"/>
      <c r="E54" s="111">
        <v>7</v>
      </c>
      <c r="F54" s="108" t="s">
        <v>27</v>
      </c>
      <c r="G54" s="34"/>
      <c r="H54" s="34"/>
      <c r="I54" s="34"/>
    </row>
    <row r="55" spans="1:9" x14ac:dyDescent="0.25">
      <c r="A55" s="41">
        <v>4</v>
      </c>
      <c r="B55" s="34" t="s">
        <v>15</v>
      </c>
      <c r="C55" s="34"/>
      <c r="D55" s="34"/>
      <c r="E55" s="111">
        <v>9</v>
      </c>
      <c r="F55" s="108" t="s">
        <v>30</v>
      </c>
      <c r="G55" s="34"/>
      <c r="H55" s="34"/>
      <c r="I55" s="34"/>
    </row>
    <row r="56" spans="1:9" x14ac:dyDescent="0.25">
      <c r="A56" s="41">
        <v>4</v>
      </c>
      <c r="B56" s="34" t="s">
        <v>15</v>
      </c>
      <c r="C56" s="34"/>
      <c r="D56" s="34"/>
      <c r="E56" s="111">
        <v>10</v>
      </c>
      <c r="F56" s="108" t="s">
        <v>31</v>
      </c>
      <c r="G56" s="34"/>
      <c r="H56" s="34"/>
      <c r="I56" s="34"/>
    </row>
    <row r="57" spans="1:9" x14ac:dyDescent="0.25">
      <c r="A57" s="41">
        <v>4</v>
      </c>
      <c r="B57" s="34" t="s">
        <v>15</v>
      </c>
      <c r="C57" s="34"/>
      <c r="D57" s="34"/>
      <c r="E57" s="111">
        <v>12</v>
      </c>
      <c r="F57" s="108" t="s">
        <v>34</v>
      </c>
      <c r="G57" s="34"/>
      <c r="H57" s="34"/>
      <c r="I57" s="34"/>
    </row>
    <row r="58" spans="1:9" ht="54" x14ac:dyDescent="0.25">
      <c r="A58" s="41">
        <v>4</v>
      </c>
      <c r="B58" s="34" t="s">
        <v>15</v>
      </c>
      <c r="C58" s="34"/>
      <c r="D58" s="34"/>
      <c r="E58" s="111">
        <v>27</v>
      </c>
      <c r="F58" s="108" t="s">
        <v>66</v>
      </c>
      <c r="G58" s="34"/>
      <c r="H58" s="113" t="s">
        <v>68</v>
      </c>
      <c r="I58" s="113"/>
    </row>
    <row r="59" spans="1:9" ht="27" x14ac:dyDescent="0.25">
      <c r="A59" s="41">
        <v>4</v>
      </c>
      <c r="B59" s="34" t="s">
        <v>15</v>
      </c>
      <c r="C59" s="34"/>
      <c r="D59" s="34">
        <v>1</v>
      </c>
      <c r="E59" s="111">
        <v>28</v>
      </c>
      <c r="F59" s="108" t="s">
        <v>69</v>
      </c>
      <c r="G59" s="34"/>
      <c r="H59" s="114" t="s">
        <v>70</v>
      </c>
      <c r="I59" s="114"/>
    </row>
    <row r="60" spans="1:9" x14ac:dyDescent="0.25">
      <c r="A60" s="41">
        <v>4</v>
      </c>
      <c r="B60" s="34" t="s">
        <v>15</v>
      </c>
      <c r="C60" s="34"/>
      <c r="D60" s="34">
        <v>1</v>
      </c>
      <c r="E60" s="111">
        <v>29</v>
      </c>
      <c r="F60" s="108" t="s">
        <v>71</v>
      </c>
      <c r="G60" s="34"/>
      <c r="H60" s="34"/>
      <c r="I60" s="34"/>
    </row>
    <row r="61" spans="1:9" x14ac:dyDescent="0.25">
      <c r="A61" s="41">
        <v>4</v>
      </c>
      <c r="B61" s="34" t="s">
        <v>15</v>
      </c>
      <c r="C61" s="34"/>
      <c r="D61" s="34">
        <v>1</v>
      </c>
      <c r="E61" s="111">
        <v>30</v>
      </c>
      <c r="F61" s="108" t="s">
        <v>73</v>
      </c>
      <c r="G61" s="34"/>
      <c r="H61" s="34"/>
      <c r="I61" s="34"/>
    </row>
    <row r="62" spans="1:9" x14ac:dyDescent="0.25">
      <c r="A62" s="41">
        <v>4</v>
      </c>
      <c r="B62" s="34" t="s">
        <v>15</v>
      </c>
      <c r="C62" s="34"/>
      <c r="D62" s="34">
        <v>1</v>
      </c>
      <c r="E62" s="111">
        <v>31</v>
      </c>
      <c r="F62" s="108" t="s">
        <v>74</v>
      </c>
      <c r="G62" s="34"/>
      <c r="H62" s="34"/>
      <c r="I62" s="34"/>
    </row>
    <row r="63" spans="1:9" ht="27" x14ac:dyDescent="0.25">
      <c r="A63" s="41">
        <v>4</v>
      </c>
      <c r="B63" s="34" t="s">
        <v>15</v>
      </c>
      <c r="C63" s="34"/>
      <c r="D63" s="34">
        <v>1</v>
      </c>
      <c r="E63" s="111">
        <v>32</v>
      </c>
      <c r="F63" s="108" t="s">
        <v>75</v>
      </c>
      <c r="G63" s="34"/>
      <c r="H63" s="34" t="s">
        <v>76</v>
      </c>
      <c r="I63" s="34"/>
    </row>
    <row r="64" spans="1:9" ht="40.5" x14ac:dyDescent="0.25">
      <c r="A64" s="41">
        <v>5</v>
      </c>
      <c r="B64" s="34" t="s">
        <v>16</v>
      </c>
      <c r="C64" s="41"/>
      <c r="D64" s="41"/>
      <c r="E64" s="111">
        <v>1</v>
      </c>
      <c r="F64" s="108" t="s">
        <v>10</v>
      </c>
      <c r="G64" s="34"/>
      <c r="H64" s="34"/>
      <c r="I64" s="34"/>
    </row>
    <row r="65" spans="1:9" x14ac:dyDescent="0.25">
      <c r="A65" s="41">
        <v>5</v>
      </c>
      <c r="B65" s="34" t="s">
        <v>16</v>
      </c>
      <c r="C65" s="41"/>
      <c r="D65" s="41"/>
      <c r="E65" s="111">
        <v>3</v>
      </c>
      <c r="F65" s="109" t="s">
        <v>22</v>
      </c>
      <c r="G65" s="41"/>
      <c r="H65" s="41"/>
      <c r="I65" s="41"/>
    </row>
    <row r="66" spans="1:9" x14ac:dyDescent="0.25">
      <c r="A66" s="41">
        <v>5</v>
      </c>
      <c r="B66" s="34" t="s">
        <v>16</v>
      </c>
      <c r="C66" s="41"/>
      <c r="D66" s="41"/>
      <c r="E66" s="111">
        <v>4</v>
      </c>
      <c r="F66" s="109" t="s">
        <v>23</v>
      </c>
      <c r="G66" s="41"/>
      <c r="H66" s="41"/>
      <c r="I66" s="41"/>
    </row>
    <row r="67" spans="1:9" x14ac:dyDescent="0.25">
      <c r="A67" s="41">
        <v>5</v>
      </c>
      <c r="B67" s="34" t="s">
        <v>16</v>
      </c>
      <c r="C67" s="41"/>
      <c r="D67" s="41"/>
      <c r="E67" s="111">
        <v>5</v>
      </c>
      <c r="F67" s="108" t="s">
        <v>25</v>
      </c>
      <c r="G67" s="41"/>
      <c r="H67" s="41"/>
      <c r="I67" s="41"/>
    </row>
    <row r="68" spans="1:9" x14ac:dyDescent="0.25">
      <c r="A68" s="41">
        <v>5</v>
      </c>
      <c r="B68" s="34" t="s">
        <v>16</v>
      </c>
      <c r="C68" s="41"/>
      <c r="D68" s="41"/>
      <c r="E68" s="111">
        <v>6</v>
      </c>
      <c r="F68" s="109" t="s">
        <v>26</v>
      </c>
      <c r="G68" s="41"/>
      <c r="H68" s="41"/>
      <c r="I68" s="41"/>
    </row>
    <row r="69" spans="1:9" x14ac:dyDescent="0.25">
      <c r="A69" s="41">
        <v>5</v>
      </c>
      <c r="B69" s="34" t="s">
        <v>16</v>
      </c>
      <c r="C69" s="41"/>
      <c r="D69" s="41"/>
      <c r="E69" s="111">
        <v>7</v>
      </c>
      <c r="F69" s="109" t="s">
        <v>28</v>
      </c>
      <c r="G69" s="41"/>
      <c r="H69" s="41"/>
      <c r="I69" s="41"/>
    </row>
    <row r="70" spans="1:9" s="15" customFormat="1" x14ac:dyDescent="0.25">
      <c r="A70" s="41">
        <v>5</v>
      </c>
      <c r="B70" s="34" t="s">
        <v>16</v>
      </c>
      <c r="C70" s="41"/>
      <c r="D70" s="41"/>
      <c r="E70" s="111">
        <v>9</v>
      </c>
      <c r="F70" s="109" t="s">
        <v>30</v>
      </c>
      <c r="G70" s="34"/>
      <c r="H70" s="34"/>
      <c r="I70" s="34"/>
    </row>
    <row r="71" spans="1:9" s="15" customFormat="1" x14ac:dyDescent="0.25">
      <c r="A71" s="41">
        <v>5</v>
      </c>
      <c r="B71" s="34" t="s">
        <v>16</v>
      </c>
      <c r="C71" s="41"/>
      <c r="D71" s="41"/>
      <c r="E71" s="111">
        <v>10</v>
      </c>
      <c r="F71" s="109" t="s">
        <v>31</v>
      </c>
      <c r="G71" s="34"/>
      <c r="H71" s="34"/>
      <c r="I71" s="34"/>
    </row>
    <row r="72" spans="1:9" s="15" customFormat="1" x14ac:dyDescent="0.25">
      <c r="A72" s="41">
        <v>5</v>
      </c>
      <c r="B72" s="34" t="s">
        <v>16</v>
      </c>
      <c r="C72" s="41"/>
      <c r="D72" s="41"/>
      <c r="E72" s="111">
        <v>12</v>
      </c>
      <c r="F72" s="109" t="s">
        <v>34</v>
      </c>
      <c r="G72" s="41"/>
      <c r="H72" s="41"/>
      <c r="I72" s="41"/>
    </row>
    <row r="73" spans="1:9" s="15" customFormat="1" x14ac:dyDescent="0.25">
      <c r="A73" s="41">
        <v>5</v>
      </c>
      <c r="B73" s="34" t="s">
        <v>16</v>
      </c>
      <c r="C73" s="34" t="s">
        <v>49</v>
      </c>
      <c r="D73" s="34"/>
      <c r="E73" s="111">
        <v>18</v>
      </c>
      <c r="F73" s="109" t="s">
        <v>48</v>
      </c>
      <c r="G73" s="41" t="s">
        <v>50</v>
      </c>
      <c r="H73" s="41"/>
      <c r="I73" s="41"/>
    </row>
    <row r="74" spans="1:9" s="15" customFormat="1" x14ac:dyDescent="0.25">
      <c r="A74" s="41">
        <v>5</v>
      </c>
      <c r="B74" s="34" t="s">
        <v>16</v>
      </c>
      <c r="C74" s="41"/>
      <c r="D74" s="41"/>
      <c r="E74" s="111">
        <v>29</v>
      </c>
      <c r="F74" s="109" t="s">
        <v>71</v>
      </c>
      <c r="G74" s="41"/>
      <c r="H74" s="41"/>
      <c r="I74" s="41"/>
    </row>
    <row r="75" spans="1:9" s="15" customFormat="1" x14ac:dyDescent="0.25">
      <c r="A75" s="41">
        <v>5</v>
      </c>
      <c r="B75" s="34" t="s">
        <v>16</v>
      </c>
      <c r="C75" s="41"/>
      <c r="D75" s="41"/>
      <c r="E75" s="111">
        <v>30</v>
      </c>
      <c r="F75" s="109" t="s">
        <v>73</v>
      </c>
      <c r="G75" s="34"/>
      <c r="H75" s="34"/>
      <c r="I75" s="34"/>
    </row>
    <row r="76" spans="1:9" s="15" customFormat="1" x14ac:dyDescent="0.25">
      <c r="A76" s="41">
        <v>5</v>
      </c>
      <c r="B76" s="34" t="s">
        <v>16</v>
      </c>
      <c r="C76" s="41"/>
      <c r="D76" s="41"/>
      <c r="E76" s="111">
        <v>31</v>
      </c>
      <c r="F76" s="109" t="s">
        <v>74</v>
      </c>
      <c r="G76" s="34"/>
      <c r="H76" s="34"/>
      <c r="I76" s="34"/>
    </row>
    <row r="77" spans="1:9" s="15" customFormat="1" x14ac:dyDescent="0.25">
      <c r="A77" s="41">
        <v>5</v>
      </c>
      <c r="B77" s="34" t="s">
        <v>16</v>
      </c>
      <c r="C77" s="34" t="s">
        <v>49</v>
      </c>
      <c r="D77" s="34">
        <v>1</v>
      </c>
      <c r="E77" s="111">
        <v>33</v>
      </c>
      <c r="F77" s="108" t="s">
        <v>77</v>
      </c>
      <c r="G77" s="34" t="s">
        <v>78</v>
      </c>
      <c r="H77" s="115" t="s">
        <v>79</v>
      </c>
      <c r="I77" s="115"/>
    </row>
    <row r="78" spans="1:9" s="15" customFormat="1" x14ac:dyDescent="0.25">
      <c r="A78" s="41">
        <v>5</v>
      </c>
      <c r="B78" s="34" t="s">
        <v>16</v>
      </c>
      <c r="C78" s="34" t="s">
        <v>49</v>
      </c>
      <c r="D78" s="34">
        <v>1</v>
      </c>
      <c r="E78" s="111">
        <v>34</v>
      </c>
      <c r="F78" s="108" t="s">
        <v>81</v>
      </c>
      <c r="G78" s="34" t="s">
        <v>82</v>
      </c>
      <c r="H78" s="34"/>
      <c r="I78" s="34"/>
    </row>
    <row r="79" spans="1:9" ht="67.5" x14ac:dyDescent="0.25">
      <c r="A79" s="41">
        <v>5</v>
      </c>
      <c r="B79" s="34" t="s">
        <v>16</v>
      </c>
      <c r="C79" s="41" t="s">
        <v>83</v>
      </c>
      <c r="D79" s="41">
        <v>1</v>
      </c>
      <c r="E79" s="111">
        <v>35</v>
      </c>
      <c r="F79" s="109" t="s">
        <v>84</v>
      </c>
      <c r="G79" s="34" t="s">
        <v>85</v>
      </c>
      <c r="H79" s="34" t="s">
        <v>86</v>
      </c>
      <c r="I79" s="34"/>
    </row>
    <row r="80" spans="1:9" ht="67.5" x14ac:dyDescent="0.25">
      <c r="A80" s="41">
        <v>5</v>
      </c>
      <c r="B80" s="34" t="s">
        <v>16</v>
      </c>
      <c r="C80" s="41" t="s">
        <v>83</v>
      </c>
      <c r="D80" s="41">
        <v>1</v>
      </c>
      <c r="E80" s="111">
        <v>36</v>
      </c>
      <c r="F80" s="109" t="s">
        <v>87</v>
      </c>
      <c r="G80" s="34"/>
      <c r="H80" s="34" t="s">
        <v>88</v>
      </c>
      <c r="I80" s="34"/>
    </row>
    <row r="81" spans="1:9" ht="54" x14ac:dyDescent="0.25">
      <c r="A81" s="41">
        <v>5</v>
      </c>
      <c r="B81" s="34" t="s">
        <v>16</v>
      </c>
      <c r="C81" s="41" t="s">
        <v>83</v>
      </c>
      <c r="D81" s="41">
        <v>1</v>
      </c>
      <c r="E81" s="111">
        <v>37</v>
      </c>
      <c r="F81" s="109" t="s">
        <v>89</v>
      </c>
      <c r="G81" s="34"/>
      <c r="H81" s="34" t="s">
        <v>90</v>
      </c>
      <c r="I81" s="34"/>
    </row>
    <row r="82" spans="1:9" x14ac:dyDescent="0.25">
      <c r="A82" s="41">
        <v>5</v>
      </c>
      <c r="B82" s="34" t="s">
        <v>16</v>
      </c>
      <c r="C82" s="41"/>
      <c r="D82" s="41"/>
      <c r="E82" s="111">
        <v>38</v>
      </c>
      <c r="F82" s="109" t="s">
        <v>92</v>
      </c>
      <c r="G82" s="34"/>
      <c r="H82" s="34"/>
      <c r="I82" s="34"/>
    </row>
    <row r="83" spans="1:9" ht="40.5" x14ac:dyDescent="0.25">
      <c r="A83" s="41">
        <v>6</v>
      </c>
      <c r="B83" s="116" t="s">
        <v>17</v>
      </c>
      <c r="C83" s="41"/>
      <c r="D83" s="41"/>
      <c r="E83" s="117">
        <v>1</v>
      </c>
      <c r="F83" s="108" t="s">
        <v>10</v>
      </c>
      <c r="G83" s="41"/>
      <c r="H83" s="41"/>
      <c r="I83" s="41"/>
    </row>
    <row r="84" spans="1:9" x14ac:dyDescent="0.25">
      <c r="A84" s="41">
        <v>6</v>
      </c>
      <c r="B84" s="116" t="s">
        <v>17</v>
      </c>
      <c r="C84" s="41"/>
      <c r="D84" s="41"/>
      <c r="E84" s="111">
        <v>3</v>
      </c>
      <c r="F84" s="109" t="s">
        <v>22</v>
      </c>
      <c r="G84" s="41"/>
      <c r="H84" s="41"/>
      <c r="I84" s="41"/>
    </row>
    <row r="85" spans="1:9" x14ac:dyDescent="0.25">
      <c r="A85" s="41">
        <v>6</v>
      </c>
      <c r="B85" s="116" t="s">
        <v>17</v>
      </c>
      <c r="C85" s="41"/>
      <c r="D85" s="41"/>
      <c r="E85" s="111">
        <v>4</v>
      </c>
      <c r="F85" s="109" t="s">
        <v>23</v>
      </c>
      <c r="G85" s="41"/>
      <c r="H85" s="41"/>
      <c r="I85" s="41"/>
    </row>
    <row r="86" spans="1:9" x14ac:dyDescent="0.25">
      <c r="A86" s="41">
        <v>6</v>
      </c>
      <c r="B86" s="116" t="s">
        <v>17</v>
      </c>
      <c r="C86" s="41"/>
      <c r="D86" s="41"/>
      <c r="E86" s="117">
        <v>5</v>
      </c>
      <c r="F86" s="108" t="s">
        <v>25</v>
      </c>
      <c r="G86" s="41"/>
      <c r="H86" s="41"/>
      <c r="I86" s="41"/>
    </row>
    <row r="87" spans="1:9" x14ac:dyDescent="0.25">
      <c r="A87" s="41">
        <v>6</v>
      </c>
      <c r="B87" s="116" t="s">
        <v>17</v>
      </c>
      <c r="C87" s="41"/>
      <c r="D87" s="41"/>
      <c r="E87" s="117">
        <v>6</v>
      </c>
      <c r="F87" s="109" t="s">
        <v>26</v>
      </c>
      <c r="G87" s="41"/>
      <c r="H87" s="41"/>
      <c r="I87" s="41"/>
    </row>
    <row r="88" spans="1:9" x14ac:dyDescent="0.25">
      <c r="A88" s="41">
        <v>6</v>
      </c>
      <c r="B88" s="116" t="s">
        <v>17</v>
      </c>
      <c r="C88" s="41"/>
      <c r="D88" s="41"/>
      <c r="E88" s="117">
        <v>7</v>
      </c>
      <c r="F88" s="109" t="s">
        <v>28</v>
      </c>
      <c r="G88" s="41"/>
      <c r="H88" s="41"/>
      <c r="I88" s="41"/>
    </row>
    <row r="89" spans="1:9" x14ac:dyDescent="0.25">
      <c r="A89" s="41">
        <v>6</v>
      </c>
      <c r="B89" s="116" t="s">
        <v>17</v>
      </c>
      <c r="C89" s="41"/>
      <c r="D89" s="41"/>
      <c r="E89" s="111">
        <v>9</v>
      </c>
      <c r="F89" s="109" t="s">
        <v>30</v>
      </c>
      <c r="G89" s="41"/>
      <c r="H89" s="41"/>
      <c r="I89" s="41"/>
    </row>
    <row r="90" spans="1:9" x14ac:dyDescent="0.25">
      <c r="A90" s="41">
        <v>6</v>
      </c>
      <c r="B90" s="116" t="s">
        <v>17</v>
      </c>
      <c r="C90" s="41"/>
      <c r="D90" s="41"/>
      <c r="E90" s="111">
        <v>10</v>
      </c>
      <c r="F90" s="109" t="s">
        <v>32</v>
      </c>
      <c r="G90" s="41"/>
      <c r="H90" s="41"/>
      <c r="I90" s="41"/>
    </row>
    <row r="91" spans="1:9" x14ac:dyDescent="0.25">
      <c r="A91" s="41">
        <v>6</v>
      </c>
      <c r="B91" s="116" t="s">
        <v>17</v>
      </c>
      <c r="C91" s="41"/>
      <c r="D91" s="41"/>
      <c r="E91" s="111">
        <v>12</v>
      </c>
      <c r="F91" s="109" t="s">
        <v>34</v>
      </c>
      <c r="G91" s="41"/>
      <c r="H91" s="41"/>
      <c r="I91" s="41"/>
    </row>
    <row r="92" spans="1:9" x14ac:dyDescent="0.25">
      <c r="A92" s="41">
        <v>6</v>
      </c>
      <c r="B92" s="116" t="s">
        <v>17</v>
      </c>
      <c r="C92" s="41"/>
      <c r="D92" s="41"/>
      <c r="E92" s="111">
        <v>29</v>
      </c>
      <c r="F92" s="109" t="s">
        <v>71</v>
      </c>
      <c r="G92" s="41"/>
      <c r="H92" s="41"/>
      <c r="I92" s="41"/>
    </row>
    <row r="93" spans="1:9" x14ac:dyDescent="0.25">
      <c r="A93" s="41">
        <v>6</v>
      </c>
      <c r="B93" s="116" t="s">
        <v>17</v>
      </c>
      <c r="C93" s="41"/>
      <c r="D93" s="41"/>
      <c r="E93" s="111">
        <v>30</v>
      </c>
      <c r="F93" s="109" t="s">
        <v>73</v>
      </c>
      <c r="G93" s="41"/>
      <c r="H93" s="41"/>
      <c r="I93" s="41"/>
    </row>
    <row r="94" spans="1:9" x14ac:dyDescent="0.25">
      <c r="A94" s="41">
        <v>6</v>
      </c>
      <c r="B94" s="116" t="s">
        <v>17</v>
      </c>
      <c r="C94" s="41"/>
      <c r="D94" s="41"/>
      <c r="E94" s="117">
        <v>31</v>
      </c>
      <c r="F94" s="109" t="s">
        <v>74</v>
      </c>
      <c r="G94" s="41"/>
      <c r="H94" s="41"/>
      <c r="I94" s="41"/>
    </row>
    <row r="95" spans="1:9" x14ac:dyDescent="0.25">
      <c r="A95" s="41">
        <v>6</v>
      </c>
      <c r="B95" s="116" t="s">
        <v>17</v>
      </c>
      <c r="C95" s="41"/>
      <c r="D95" s="41"/>
      <c r="E95" s="111">
        <v>33</v>
      </c>
      <c r="F95" s="109" t="s">
        <v>80</v>
      </c>
      <c r="G95" s="41"/>
      <c r="H95" s="41"/>
      <c r="I95" s="41"/>
    </row>
    <row r="96" spans="1:9" x14ac:dyDescent="0.25">
      <c r="A96" s="41">
        <v>6</v>
      </c>
      <c r="B96" s="116" t="s">
        <v>17</v>
      </c>
      <c r="C96" s="41"/>
      <c r="D96" s="41"/>
      <c r="E96" s="111">
        <v>38</v>
      </c>
      <c r="F96" s="109" t="s">
        <v>92</v>
      </c>
      <c r="G96" s="41"/>
      <c r="H96" s="41"/>
      <c r="I96" s="41"/>
    </row>
    <row r="97" spans="1:9" x14ac:dyDescent="0.25">
      <c r="A97" s="41">
        <v>6</v>
      </c>
      <c r="B97" s="116" t="s">
        <v>17</v>
      </c>
      <c r="C97" s="41"/>
      <c r="D97" s="41">
        <v>1</v>
      </c>
      <c r="E97" s="111">
        <v>41</v>
      </c>
      <c r="F97" s="109" t="s">
        <v>96</v>
      </c>
      <c r="G97" s="41"/>
      <c r="H97" s="41"/>
      <c r="I97" s="41"/>
    </row>
    <row r="98" spans="1:9" x14ac:dyDescent="0.25">
      <c r="A98" s="41">
        <v>6</v>
      </c>
      <c r="B98" s="116" t="s">
        <v>17</v>
      </c>
      <c r="C98" s="41"/>
      <c r="D98" s="41">
        <v>1</v>
      </c>
      <c r="E98" s="111">
        <v>42</v>
      </c>
      <c r="F98" s="109" t="s">
        <v>97</v>
      </c>
      <c r="G98" s="41"/>
      <c r="H98" s="41"/>
      <c r="I98" s="41"/>
    </row>
    <row r="99" spans="1:9" ht="40.5" x14ac:dyDescent="0.25">
      <c r="A99" s="41">
        <v>6</v>
      </c>
      <c r="B99" s="41" t="s">
        <v>17</v>
      </c>
      <c r="C99" s="41"/>
      <c r="D99" s="41">
        <v>1</v>
      </c>
      <c r="E99" s="111">
        <v>43</v>
      </c>
      <c r="F99" s="109" t="s">
        <v>98</v>
      </c>
      <c r="G99" s="41"/>
      <c r="H99" s="41" t="s">
        <v>99</v>
      </c>
      <c r="I99" s="41"/>
    </row>
    <row r="100" spans="1:9" ht="40.5" x14ac:dyDescent="0.25">
      <c r="A100" s="41">
        <v>7</v>
      </c>
      <c r="B100" s="41" t="s">
        <v>18</v>
      </c>
      <c r="C100" s="41"/>
      <c r="D100" s="41"/>
      <c r="E100" s="111">
        <v>1</v>
      </c>
      <c r="F100" s="108" t="s">
        <v>10</v>
      </c>
      <c r="G100" s="34"/>
      <c r="H100" s="34"/>
      <c r="I100" s="34"/>
    </row>
    <row r="101" spans="1:9" x14ac:dyDescent="0.25">
      <c r="A101" s="41">
        <v>7</v>
      </c>
      <c r="B101" s="41" t="s">
        <v>18</v>
      </c>
      <c r="C101" s="41"/>
      <c r="D101" s="41"/>
      <c r="E101" s="111">
        <v>4</v>
      </c>
      <c r="F101" s="109" t="s">
        <v>23</v>
      </c>
      <c r="G101" s="34"/>
      <c r="H101" s="34"/>
      <c r="I101" s="34"/>
    </row>
    <row r="102" spans="1:9" x14ac:dyDescent="0.25">
      <c r="A102" s="41">
        <v>7</v>
      </c>
      <c r="B102" s="41" t="s">
        <v>18</v>
      </c>
      <c r="C102" s="41"/>
      <c r="D102" s="41"/>
      <c r="E102" s="111">
        <v>5</v>
      </c>
      <c r="F102" s="108" t="s">
        <v>25</v>
      </c>
      <c r="G102" s="34"/>
      <c r="H102" s="34"/>
      <c r="I102" s="34"/>
    </row>
    <row r="103" spans="1:9" x14ac:dyDescent="0.25">
      <c r="A103" s="41">
        <v>7</v>
      </c>
      <c r="B103" s="41" t="s">
        <v>18</v>
      </c>
      <c r="C103" s="41"/>
      <c r="D103" s="41"/>
      <c r="E103" s="111">
        <v>6</v>
      </c>
      <c r="F103" s="109" t="s">
        <v>26</v>
      </c>
      <c r="G103" s="34"/>
      <c r="H103" s="34"/>
      <c r="I103" s="34"/>
    </row>
    <row r="104" spans="1:9" x14ac:dyDescent="0.25">
      <c r="A104" s="41">
        <v>7</v>
      </c>
      <c r="B104" s="41" t="s">
        <v>18</v>
      </c>
      <c r="C104" s="41"/>
      <c r="D104" s="41"/>
      <c r="E104" s="111">
        <v>7</v>
      </c>
      <c r="F104" s="109" t="s">
        <v>28</v>
      </c>
      <c r="G104" s="34"/>
      <c r="H104" s="34"/>
      <c r="I104" s="34"/>
    </row>
    <row r="105" spans="1:9" x14ac:dyDescent="0.25">
      <c r="A105" s="41">
        <v>7</v>
      </c>
      <c r="B105" s="41" t="s">
        <v>18</v>
      </c>
      <c r="C105" s="41"/>
      <c r="D105" s="41"/>
      <c r="E105" s="111">
        <v>9</v>
      </c>
      <c r="F105" s="109" t="s">
        <v>30</v>
      </c>
      <c r="G105" s="34"/>
      <c r="H105" s="34"/>
      <c r="I105" s="34"/>
    </row>
    <row r="106" spans="1:9" x14ac:dyDescent="0.25">
      <c r="A106" s="41">
        <v>7</v>
      </c>
      <c r="B106" s="41" t="s">
        <v>18</v>
      </c>
      <c r="C106" s="41"/>
      <c r="D106" s="41"/>
      <c r="E106" s="111">
        <v>10</v>
      </c>
      <c r="F106" s="109" t="s">
        <v>32</v>
      </c>
      <c r="G106" s="34"/>
      <c r="H106" s="34"/>
      <c r="I106" s="34"/>
    </row>
    <row r="107" spans="1:9" x14ac:dyDescent="0.25">
      <c r="A107" s="41">
        <v>7</v>
      </c>
      <c r="B107" s="41" t="s">
        <v>18</v>
      </c>
      <c r="C107" s="41"/>
      <c r="D107" s="41"/>
      <c r="E107" s="111">
        <v>12</v>
      </c>
      <c r="F107" s="109" t="s">
        <v>34</v>
      </c>
      <c r="G107" s="34"/>
      <c r="H107" s="34"/>
      <c r="I107" s="34"/>
    </row>
    <row r="108" spans="1:9" x14ac:dyDescent="0.25">
      <c r="A108" s="41">
        <v>7</v>
      </c>
      <c r="B108" s="41" t="s">
        <v>18</v>
      </c>
      <c r="C108" s="41"/>
      <c r="D108" s="41"/>
      <c r="E108" s="111">
        <v>17</v>
      </c>
      <c r="F108" s="108" t="s">
        <v>44</v>
      </c>
      <c r="G108" s="34" t="s">
        <v>46</v>
      </c>
      <c r="H108" s="34"/>
      <c r="I108" s="34"/>
    </row>
    <row r="109" spans="1:9" x14ac:dyDescent="0.25">
      <c r="A109" s="41">
        <v>7</v>
      </c>
      <c r="B109" s="41" t="s">
        <v>18</v>
      </c>
      <c r="C109" s="41"/>
      <c r="D109" s="41"/>
      <c r="E109" s="111">
        <v>19</v>
      </c>
      <c r="F109" s="118" t="s">
        <v>51</v>
      </c>
      <c r="G109" s="34"/>
      <c r="H109" s="113" t="s">
        <v>53</v>
      </c>
      <c r="I109" s="113"/>
    </row>
    <row r="110" spans="1:9" x14ac:dyDescent="0.25">
      <c r="A110" s="41">
        <v>7</v>
      </c>
      <c r="B110" s="41" t="s">
        <v>18</v>
      </c>
      <c r="C110" s="41"/>
      <c r="D110" s="41"/>
      <c r="E110" s="111">
        <v>29</v>
      </c>
      <c r="F110" s="109" t="s">
        <v>71</v>
      </c>
      <c r="G110" s="34"/>
      <c r="H110" s="34"/>
      <c r="I110" s="34"/>
    </row>
    <row r="111" spans="1:9" x14ac:dyDescent="0.25">
      <c r="A111" s="41">
        <v>7</v>
      </c>
      <c r="B111" s="41" t="s">
        <v>18</v>
      </c>
      <c r="C111" s="41"/>
      <c r="D111" s="41"/>
      <c r="E111" s="111">
        <v>30</v>
      </c>
      <c r="F111" s="109" t="s">
        <v>73</v>
      </c>
      <c r="G111" s="34"/>
      <c r="H111" s="34"/>
      <c r="I111" s="34"/>
    </row>
    <row r="112" spans="1:9" x14ac:dyDescent="0.25">
      <c r="A112" s="41">
        <v>7</v>
      </c>
      <c r="B112" s="41" t="s">
        <v>18</v>
      </c>
      <c r="C112" s="41"/>
      <c r="D112" s="41"/>
      <c r="E112" s="111">
        <v>31</v>
      </c>
      <c r="F112" s="109" t="s">
        <v>74</v>
      </c>
      <c r="G112" s="34"/>
      <c r="H112" s="34"/>
      <c r="I112" s="34"/>
    </row>
    <row r="113" spans="1:9" x14ac:dyDescent="0.25">
      <c r="A113" s="41">
        <v>7</v>
      </c>
      <c r="B113" s="41" t="s">
        <v>18</v>
      </c>
      <c r="C113" s="41"/>
      <c r="D113" s="41"/>
      <c r="E113" s="111">
        <v>33</v>
      </c>
      <c r="F113" s="109" t="s">
        <v>80</v>
      </c>
      <c r="G113" s="34"/>
      <c r="H113" s="34"/>
      <c r="I113" s="34"/>
    </row>
    <row r="114" spans="1:9" x14ac:dyDescent="0.25">
      <c r="A114" s="41">
        <v>7</v>
      </c>
      <c r="B114" s="41" t="s">
        <v>18</v>
      </c>
      <c r="C114" s="41"/>
      <c r="D114" s="41"/>
      <c r="E114" s="111">
        <v>38</v>
      </c>
      <c r="F114" s="109" t="s">
        <v>92</v>
      </c>
      <c r="G114" s="34"/>
      <c r="H114" s="34"/>
      <c r="I114" s="34"/>
    </row>
    <row r="115" spans="1:9" x14ac:dyDescent="0.25">
      <c r="A115" s="41">
        <v>7</v>
      </c>
      <c r="B115" s="41" t="s">
        <v>18</v>
      </c>
      <c r="C115" s="41"/>
      <c r="D115" s="41">
        <v>1</v>
      </c>
      <c r="E115" s="111">
        <v>44</v>
      </c>
      <c r="F115" s="109" t="s">
        <v>100</v>
      </c>
      <c r="G115" s="34"/>
      <c r="H115" s="34"/>
      <c r="I115" s="34"/>
    </row>
    <row r="116" spans="1:9" x14ac:dyDescent="0.25">
      <c r="A116" s="41">
        <v>7</v>
      </c>
      <c r="B116" s="41" t="s">
        <v>18</v>
      </c>
      <c r="C116" s="41"/>
      <c r="D116" s="41">
        <v>1</v>
      </c>
      <c r="E116" s="111">
        <v>45</v>
      </c>
      <c r="F116" s="109" t="s">
        <v>101</v>
      </c>
      <c r="G116" s="34"/>
      <c r="H116" s="34"/>
      <c r="I116" s="34"/>
    </row>
    <row r="117" spans="1:9" x14ac:dyDescent="0.25">
      <c r="A117" s="41">
        <v>7</v>
      </c>
      <c r="B117" s="41" t="s">
        <v>18</v>
      </c>
      <c r="C117" s="41"/>
      <c r="D117" s="41">
        <v>1</v>
      </c>
      <c r="E117" s="111">
        <v>46</v>
      </c>
      <c r="F117" s="109" t="s">
        <v>102</v>
      </c>
      <c r="G117" s="34"/>
      <c r="H117" s="34"/>
      <c r="I117" s="34"/>
    </row>
    <row r="118" spans="1:9" x14ac:dyDescent="0.25">
      <c r="A118" s="41">
        <v>7</v>
      </c>
      <c r="B118" s="41" t="s">
        <v>18</v>
      </c>
      <c r="C118" s="41"/>
      <c r="D118" s="41">
        <v>1</v>
      </c>
      <c r="E118" s="111">
        <v>47</v>
      </c>
      <c r="F118" s="109" t="s">
        <v>103</v>
      </c>
      <c r="G118" s="34"/>
      <c r="H118" s="34"/>
      <c r="I118" s="34"/>
    </row>
    <row r="119" spans="1:9" x14ac:dyDescent="0.25">
      <c r="A119" s="41">
        <v>8</v>
      </c>
      <c r="B119" s="41" t="s">
        <v>40</v>
      </c>
      <c r="C119" s="41"/>
      <c r="D119" s="41"/>
      <c r="E119" s="111">
        <v>15</v>
      </c>
      <c r="F119" s="109" t="s">
        <v>39</v>
      </c>
      <c r="G119" s="41" t="s">
        <v>41</v>
      </c>
      <c r="H119" s="41"/>
      <c r="I119" s="41"/>
    </row>
    <row r="120" spans="1:9" x14ac:dyDescent="0.25">
      <c r="A120" s="41">
        <v>8</v>
      </c>
      <c r="B120" s="41" t="s">
        <v>40</v>
      </c>
      <c r="C120" s="41"/>
      <c r="D120" s="41"/>
      <c r="E120" s="111">
        <v>16</v>
      </c>
      <c r="F120" s="109" t="s">
        <v>42</v>
      </c>
      <c r="G120" s="41" t="s">
        <v>43</v>
      </c>
      <c r="H120" s="41"/>
      <c r="I120" s="41"/>
    </row>
    <row r="121" spans="1:9" x14ac:dyDescent="0.25">
      <c r="A121" s="41">
        <v>8</v>
      </c>
      <c r="B121" s="41" t="s">
        <v>40</v>
      </c>
      <c r="C121" s="41"/>
      <c r="D121" s="41"/>
      <c r="E121" s="111">
        <v>17</v>
      </c>
      <c r="F121" s="108" t="s">
        <v>44</v>
      </c>
      <c r="G121" s="34" t="s">
        <v>47</v>
      </c>
      <c r="H121" s="34"/>
      <c r="I121" s="34"/>
    </row>
    <row r="122" spans="1:9" x14ac:dyDescent="0.25">
      <c r="A122" s="41">
        <v>8</v>
      </c>
      <c r="B122" s="41" t="s">
        <v>40</v>
      </c>
      <c r="C122" s="41"/>
      <c r="D122" s="41"/>
      <c r="E122" s="111">
        <v>19</v>
      </c>
      <c r="F122" s="118" t="s">
        <v>51</v>
      </c>
      <c r="G122" s="41"/>
      <c r="H122" s="113" t="s">
        <v>54</v>
      </c>
      <c r="I122" s="113"/>
    </row>
    <row r="123" spans="1:9" ht="27" x14ac:dyDescent="0.25">
      <c r="A123" s="41">
        <v>8</v>
      </c>
      <c r="B123" s="41" t="s">
        <v>40</v>
      </c>
      <c r="C123" s="41"/>
      <c r="D123" s="41">
        <v>1</v>
      </c>
      <c r="E123" s="111">
        <v>48</v>
      </c>
      <c r="F123" s="109" t="s">
        <v>104</v>
      </c>
      <c r="G123" s="41"/>
      <c r="H123" s="41"/>
      <c r="I123" s="41" t="s">
        <v>105</v>
      </c>
    </row>
    <row r="124" spans="1:9" ht="40.5" x14ac:dyDescent="0.25">
      <c r="A124" s="41">
        <v>8</v>
      </c>
      <c r="B124" s="41" t="s">
        <v>40</v>
      </c>
      <c r="C124" s="41"/>
      <c r="D124" s="41">
        <v>1</v>
      </c>
      <c r="E124" s="111">
        <v>49</v>
      </c>
      <c r="F124" s="109" t="s">
        <v>106</v>
      </c>
      <c r="G124" s="41"/>
      <c r="H124" s="41"/>
      <c r="I124" s="41" t="s">
        <v>107</v>
      </c>
    </row>
    <row r="125" spans="1:9" ht="40.5" x14ac:dyDescent="0.25">
      <c r="A125" s="41">
        <v>9</v>
      </c>
      <c r="B125" s="41" t="s">
        <v>19</v>
      </c>
      <c r="C125" s="41"/>
      <c r="D125" s="41"/>
      <c r="E125" s="111">
        <v>1</v>
      </c>
      <c r="F125" s="108" t="s">
        <v>10</v>
      </c>
      <c r="G125" s="41"/>
      <c r="H125" s="41"/>
      <c r="I125" s="41"/>
    </row>
    <row r="126" spans="1:9" x14ac:dyDescent="0.25">
      <c r="A126" s="41">
        <v>9</v>
      </c>
      <c r="B126" s="41" t="s">
        <v>19</v>
      </c>
      <c r="C126" s="41"/>
      <c r="D126" s="41"/>
      <c r="E126" s="111">
        <v>4</v>
      </c>
      <c r="F126" s="109" t="s">
        <v>23</v>
      </c>
      <c r="G126" s="41"/>
      <c r="H126" s="41"/>
      <c r="I126" s="41"/>
    </row>
    <row r="127" spans="1:9" x14ac:dyDescent="0.25">
      <c r="A127" s="41">
        <v>9</v>
      </c>
      <c r="B127" s="41" t="s">
        <v>19</v>
      </c>
      <c r="C127" s="41"/>
      <c r="D127" s="41"/>
      <c r="E127" s="111">
        <v>5</v>
      </c>
      <c r="F127" s="109" t="s">
        <v>25</v>
      </c>
      <c r="G127" s="41"/>
      <c r="H127" s="41"/>
      <c r="I127" s="41"/>
    </row>
    <row r="128" spans="1:9" ht="15.75" customHeight="1" x14ac:dyDescent="0.25">
      <c r="A128" s="41">
        <v>9</v>
      </c>
      <c r="B128" s="41" t="s">
        <v>19</v>
      </c>
      <c r="C128" s="41"/>
      <c r="D128" s="41"/>
      <c r="E128" s="111">
        <v>6</v>
      </c>
      <c r="F128" s="109" t="s">
        <v>26</v>
      </c>
      <c r="G128" s="41"/>
      <c r="H128" s="41"/>
      <c r="I128" s="41"/>
    </row>
    <row r="129" spans="1:9" x14ac:dyDescent="0.25">
      <c r="A129" s="41">
        <v>9</v>
      </c>
      <c r="B129" s="41" t="s">
        <v>19</v>
      </c>
      <c r="C129" s="41"/>
      <c r="D129" s="41"/>
      <c r="E129" s="111">
        <v>7</v>
      </c>
      <c r="F129" s="109" t="s">
        <v>28</v>
      </c>
      <c r="G129" s="41"/>
      <c r="H129" s="41"/>
      <c r="I129" s="41"/>
    </row>
    <row r="130" spans="1:9" x14ac:dyDescent="0.25">
      <c r="A130" s="41">
        <v>9</v>
      </c>
      <c r="B130" s="41" t="s">
        <v>19</v>
      </c>
      <c r="C130" s="41"/>
      <c r="D130" s="41"/>
      <c r="E130" s="111">
        <v>9</v>
      </c>
      <c r="F130" s="109" t="s">
        <v>30</v>
      </c>
      <c r="G130" s="41"/>
      <c r="H130" s="41"/>
      <c r="I130" s="41"/>
    </row>
    <row r="131" spans="1:9" x14ac:dyDescent="0.25">
      <c r="A131" s="41">
        <v>9</v>
      </c>
      <c r="B131" s="41" t="s">
        <v>19</v>
      </c>
      <c r="C131" s="41"/>
      <c r="D131" s="41"/>
      <c r="E131" s="111">
        <v>10</v>
      </c>
      <c r="F131" s="109" t="s">
        <v>32</v>
      </c>
      <c r="G131" s="41"/>
      <c r="H131" s="41"/>
      <c r="I131" s="41"/>
    </row>
    <row r="132" spans="1:9" x14ac:dyDescent="0.25">
      <c r="A132" s="41">
        <v>9</v>
      </c>
      <c r="B132" s="41" t="s">
        <v>19</v>
      </c>
      <c r="C132" s="41"/>
      <c r="D132" s="41"/>
      <c r="E132" s="111">
        <v>12</v>
      </c>
      <c r="F132" s="109" t="s">
        <v>34</v>
      </c>
      <c r="G132" s="41"/>
      <c r="H132" s="41"/>
      <c r="I132" s="41"/>
    </row>
    <row r="133" spans="1:9" x14ac:dyDescent="0.25">
      <c r="A133" s="41">
        <v>9</v>
      </c>
      <c r="B133" s="41" t="s">
        <v>19</v>
      </c>
      <c r="C133" s="41"/>
      <c r="D133" s="41"/>
      <c r="E133" s="111">
        <v>29</v>
      </c>
      <c r="F133" s="109" t="s">
        <v>71</v>
      </c>
      <c r="G133" s="41"/>
      <c r="H133" s="41"/>
      <c r="I133" s="41"/>
    </row>
    <row r="134" spans="1:9" x14ac:dyDescent="0.25">
      <c r="A134" s="41">
        <v>9</v>
      </c>
      <c r="B134" s="41" t="s">
        <v>19</v>
      </c>
      <c r="C134" s="41"/>
      <c r="D134" s="41"/>
      <c r="E134" s="111">
        <v>30</v>
      </c>
      <c r="F134" s="109" t="s">
        <v>73</v>
      </c>
      <c r="G134" s="41"/>
      <c r="H134" s="41"/>
      <c r="I134" s="41"/>
    </row>
    <row r="135" spans="1:9" x14ac:dyDescent="0.25">
      <c r="A135" s="41">
        <v>9</v>
      </c>
      <c r="B135" s="41" t="s">
        <v>19</v>
      </c>
      <c r="C135" s="41"/>
      <c r="D135" s="41"/>
      <c r="E135" s="111">
        <v>31</v>
      </c>
      <c r="F135" s="109" t="s">
        <v>74</v>
      </c>
      <c r="G135" s="41"/>
      <c r="H135" s="41"/>
      <c r="I135" s="41"/>
    </row>
    <row r="136" spans="1:9" x14ac:dyDescent="0.25">
      <c r="A136" s="41">
        <v>9</v>
      </c>
      <c r="B136" s="41" t="s">
        <v>19</v>
      </c>
      <c r="C136" s="41"/>
      <c r="D136" s="41"/>
      <c r="E136" s="111">
        <v>33</v>
      </c>
      <c r="F136" s="109" t="s">
        <v>80</v>
      </c>
      <c r="G136" s="41"/>
      <c r="H136" s="41"/>
      <c r="I136" s="41"/>
    </row>
    <row r="137" spans="1:9" x14ac:dyDescent="0.25">
      <c r="A137" s="41">
        <v>9</v>
      </c>
      <c r="B137" s="41" t="s">
        <v>19</v>
      </c>
      <c r="C137" s="41"/>
      <c r="D137" s="41"/>
      <c r="E137" s="111">
        <v>38</v>
      </c>
      <c r="F137" s="109" t="s">
        <v>92</v>
      </c>
      <c r="G137" s="41"/>
      <c r="H137" s="41"/>
      <c r="I137" s="41"/>
    </row>
    <row r="138" spans="1:9" ht="27" x14ac:dyDescent="0.25">
      <c r="A138" s="41">
        <v>9</v>
      </c>
      <c r="B138" s="41" t="s">
        <v>19</v>
      </c>
      <c r="C138" s="41"/>
      <c r="D138" s="41"/>
      <c r="E138" s="111">
        <v>39</v>
      </c>
      <c r="F138" s="109" t="s">
        <v>93</v>
      </c>
      <c r="G138" s="41"/>
      <c r="H138" s="41"/>
      <c r="I138" s="41"/>
    </row>
    <row r="139" spans="1:9" x14ac:dyDescent="0.25">
      <c r="A139" s="41">
        <v>9</v>
      </c>
      <c r="B139" s="41" t="s">
        <v>19</v>
      </c>
      <c r="C139" s="41"/>
      <c r="D139" s="41">
        <v>1</v>
      </c>
      <c r="E139" s="111">
        <v>50</v>
      </c>
      <c r="F139" s="109" t="s">
        <v>108</v>
      </c>
      <c r="G139" s="41" t="s">
        <v>108</v>
      </c>
      <c r="H139" s="41"/>
      <c r="I139" s="41"/>
    </row>
    <row r="140" spans="1:9" ht="27" x14ac:dyDescent="0.25">
      <c r="A140" s="41">
        <v>9</v>
      </c>
      <c r="B140" s="41" t="s">
        <v>19</v>
      </c>
      <c r="C140" s="41"/>
      <c r="D140" s="41">
        <v>1</v>
      </c>
      <c r="E140" s="111">
        <v>51</v>
      </c>
      <c r="F140" s="109" t="s">
        <v>109</v>
      </c>
      <c r="G140" s="41" t="s">
        <v>109</v>
      </c>
      <c r="H140" s="41"/>
      <c r="I140" s="41"/>
    </row>
    <row r="141" spans="1:9" ht="27" x14ac:dyDescent="0.25">
      <c r="A141" s="41">
        <v>9</v>
      </c>
      <c r="B141" s="41" t="s">
        <v>19</v>
      </c>
      <c r="C141" s="41"/>
      <c r="D141" s="41">
        <v>1</v>
      </c>
      <c r="E141" s="111">
        <v>52</v>
      </c>
      <c r="F141" s="109" t="s">
        <v>110</v>
      </c>
      <c r="G141" s="41" t="s">
        <v>111</v>
      </c>
      <c r="H141" s="41"/>
      <c r="I141" s="41"/>
    </row>
    <row r="142" spans="1:9" x14ac:dyDescent="0.25">
      <c r="A142" s="41">
        <v>9</v>
      </c>
      <c r="B142" s="41" t="s">
        <v>19</v>
      </c>
      <c r="C142" s="41"/>
      <c r="D142" s="41">
        <v>1</v>
      </c>
      <c r="E142" s="111">
        <v>53</v>
      </c>
      <c r="F142" s="109" t="s">
        <v>112</v>
      </c>
      <c r="G142" s="41"/>
      <c r="H142" s="41"/>
      <c r="I142" s="41"/>
    </row>
    <row r="143" spans="1:9" x14ac:dyDescent="0.25">
      <c r="A143" s="41"/>
      <c r="B143" s="41"/>
      <c r="C143" s="41"/>
      <c r="D143" s="41"/>
      <c r="E143" s="119"/>
      <c r="F143" s="109"/>
      <c r="G143" s="34"/>
      <c r="H143" s="34"/>
      <c r="I143" s="34"/>
    </row>
    <row r="144" spans="1:9" x14ac:dyDescent="0.25">
      <c r="A144" s="41"/>
      <c r="B144" s="34"/>
      <c r="C144" s="34"/>
      <c r="D144" s="34"/>
      <c r="E144" s="111"/>
      <c r="F144" s="108"/>
      <c r="G144" s="34"/>
      <c r="H144" s="34"/>
      <c r="I144" s="34"/>
    </row>
    <row r="145" spans="1:9" x14ac:dyDescent="0.25">
      <c r="A145" s="41"/>
      <c r="B145" s="41"/>
      <c r="C145" s="41"/>
      <c r="D145" s="41"/>
      <c r="E145" s="111"/>
      <c r="F145" s="109"/>
      <c r="G145" s="41"/>
      <c r="H145" s="41"/>
      <c r="I145" s="41"/>
    </row>
    <row r="146" spans="1:9" x14ac:dyDescent="0.25">
      <c r="A146" s="41"/>
      <c r="B146" s="41"/>
      <c r="C146" s="41"/>
      <c r="D146" s="41"/>
      <c r="E146" s="111"/>
      <c r="F146" s="109"/>
      <c r="G146" s="41"/>
      <c r="H146" s="41"/>
      <c r="I146" s="41"/>
    </row>
    <row r="147" spans="1:9" x14ac:dyDescent="0.25">
      <c r="A147" s="41"/>
      <c r="B147" s="41"/>
      <c r="C147" s="41"/>
      <c r="D147" s="41"/>
      <c r="E147" s="111"/>
      <c r="F147" s="120"/>
      <c r="G147" s="41"/>
      <c r="H147" s="41"/>
      <c r="I147" s="41"/>
    </row>
    <row r="148" spans="1:9" x14ac:dyDescent="0.25">
      <c r="A148" s="41"/>
      <c r="B148" s="41"/>
      <c r="C148" s="41"/>
      <c r="D148" s="41"/>
      <c r="E148" s="111"/>
      <c r="F148" s="120"/>
      <c r="G148" s="41"/>
      <c r="H148" s="41"/>
      <c r="I148" s="41"/>
    </row>
    <row r="149" spans="1:9" x14ac:dyDescent="0.25">
      <c r="A149" s="41"/>
      <c r="B149" s="41"/>
      <c r="C149" s="41"/>
      <c r="D149" s="41"/>
      <c r="E149" s="111"/>
      <c r="F149" s="120"/>
      <c r="G149" s="41"/>
      <c r="H149" s="41"/>
      <c r="I149" s="41"/>
    </row>
    <row r="150" spans="1:9" x14ac:dyDescent="0.25">
      <c r="A150" s="41"/>
      <c r="B150" s="41"/>
      <c r="C150" s="41"/>
      <c r="D150" s="41"/>
      <c r="E150" s="111"/>
      <c r="F150" s="120"/>
      <c r="G150" s="41"/>
      <c r="H150" s="41"/>
      <c r="I150" s="41"/>
    </row>
    <row r="151" spans="1:9" x14ac:dyDescent="0.25">
      <c r="A151" s="41"/>
      <c r="B151" s="41"/>
      <c r="C151" s="41"/>
      <c r="D151" s="41"/>
      <c r="E151" s="120"/>
      <c r="F151" s="120"/>
      <c r="G151" s="41"/>
      <c r="H151" s="41"/>
      <c r="I151" s="41"/>
    </row>
    <row r="152" spans="1:9" x14ac:dyDescent="0.25">
      <c r="A152" s="41"/>
      <c r="B152" s="41"/>
      <c r="C152" s="41"/>
      <c r="D152" s="41"/>
      <c r="E152" s="120"/>
      <c r="F152" s="120"/>
      <c r="G152" s="41"/>
      <c r="H152" s="41"/>
      <c r="I152" s="41"/>
    </row>
    <row r="153" spans="1:9" x14ac:dyDescent="0.25">
      <c r="A153" s="41"/>
      <c r="B153" s="41"/>
      <c r="C153" s="41"/>
      <c r="D153" s="41"/>
      <c r="E153" s="120"/>
      <c r="F153" s="120"/>
      <c r="G153" s="41"/>
      <c r="H153" s="41"/>
      <c r="I153" s="41"/>
    </row>
    <row r="154" spans="1:9" x14ac:dyDescent="0.25">
      <c r="A154" s="41"/>
      <c r="B154" s="41"/>
      <c r="C154" s="41"/>
      <c r="D154" s="41"/>
      <c r="E154" s="120"/>
      <c r="F154" s="120"/>
      <c r="G154" s="41"/>
      <c r="H154" s="41"/>
      <c r="I154" s="41"/>
    </row>
    <row r="155" spans="1:9" x14ac:dyDescent="0.25">
      <c r="A155" s="41"/>
      <c r="B155" s="41"/>
      <c r="C155" s="41"/>
      <c r="D155" s="41"/>
      <c r="E155" s="120"/>
      <c r="F155" s="120"/>
      <c r="G155" s="41"/>
      <c r="H155" s="41"/>
      <c r="I155" s="41"/>
    </row>
    <row r="156" spans="1:9" x14ac:dyDescent="0.25">
      <c r="A156" s="41"/>
      <c r="B156" s="41"/>
      <c r="C156" s="41"/>
      <c r="D156" s="41"/>
      <c r="E156" s="120"/>
      <c r="F156" s="120"/>
      <c r="G156" s="41"/>
      <c r="H156" s="41"/>
      <c r="I156" s="41"/>
    </row>
    <row r="157" spans="1:9" x14ac:dyDescent="0.25">
      <c r="A157" s="41"/>
      <c r="B157" s="41"/>
      <c r="C157" s="41"/>
      <c r="D157" s="41"/>
      <c r="E157" s="120"/>
      <c r="F157" s="120"/>
      <c r="G157" s="41"/>
      <c r="H157" s="41"/>
      <c r="I157" s="41"/>
    </row>
    <row r="158" spans="1:9" x14ac:dyDescent="0.25">
      <c r="A158" s="41"/>
      <c r="B158" s="41"/>
      <c r="C158" s="41"/>
      <c r="D158" s="41"/>
      <c r="E158" s="120"/>
      <c r="F158" s="120"/>
      <c r="G158" s="41"/>
      <c r="H158" s="41"/>
      <c r="I158" s="41"/>
    </row>
    <row r="159" spans="1:9" x14ac:dyDescent="0.25">
      <c r="A159" s="41"/>
      <c r="B159" s="41"/>
      <c r="C159" s="41"/>
      <c r="D159" s="41"/>
      <c r="E159" s="120"/>
      <c r="F159" s="120"/>
      <c r="G159" s="41"/>
      <c r="H159" s="41"/>
      <c r="I159" s="41"/>
    </row>
    <row r="160" spans="1:9" x14ac:dyDescent="0.25">
      <c r="A160" s="41"/>
      <c r="B160" s="41"/>
      <c r="C160" s="41"/>
      <c r="D160" s="41"/>
      <c r="E160" s="120"/>
      <c r="F160" s="120"/>
      <c r="G160" s="41"/>
      <c r="H160" s="41"/>
      <c r="I160" s="41"/>
    </row>
    <row r="161" spans="1:9" x14ac:dyDescent="0.25">
      <c r="A161" s="41"/>
      <c r="B161" s="41"/>
      <c r="C161" s="41"/>
      <c r="D161" s="41"/>
      <c r="E161" s="120"/>
      <c r="F161" s="120"/>
      <c r="G161" s="41"/>
      <c r="H161" s="41"/>
      <c r="I161" s="41"/>
    </row>
    <row r="162" spans="1:9" x14ac:dyDescent="0.25">
      <c r="A162" s="41"/>
      <c r="B162" s="41"/>
      <c r="C162" s="41"/>
      <c r="D162" s="41"/>
      <c r="E162" s="120"/>
      <c r="F162" s="120"/>
      <c r="G162" s="41"/>
      <c r="H162" s="41"/>
      <c r="I162" s="41"/>
    </row>
    <row r="163" spans="1:9" x14ac:dyDescent="0.25">
      <c r="A163" s="41"/>
      <c r="B163" s="41"/>
      <c r="C163" s="41"/>
      <c r="D163" s="41"/>
      <c r="E163" s="120"/>
      <c r="F163" s="120"/>
      <c r="G163" s="41"/>
      <c r="H163" s="41"/>
      <c r="I163" s="41"/>
    </row>
    <row r="164" spans="1:9" x14ac:dyDescent="0.25">
      <c r="A164" s="41"/>
      <c r="B164" s="41"/>
      <c r="C164" s="41"/>
      <c r="D164" s="41"/>
      <c r="E164" s="120"/>
      <c r="F164" s="120"/>
      <c r="G164" s="41"/>
      <c r="H164" s="41"/>
      <c r="I164" s="41"/>
    </row>
    <row r="165" spans="1:9" x14ac:dyDescent="0.25">
      <c r="A165" s="41"/>
      <c r="B165" s="41"/>
      <c r="C165" s="41"/>
      <c r="D165" s="41"/>
      <c r="E165" s="120"/>
      <c r="F165" s="120"/>
      <c r="G165" s="41"/>
      <c r="H165" s="41"/>
      <c r="I165" s="41"/>
    </row>
    <row r="166" spans="1:9" x14ac:dyDescent="0.25">
      <c r="A166" s="41"/>
      <c r="B166" s="41"/>
      <c r="C166" s="41"/>
      <c r="D166" s="41"/>
      <c r="E166" s="120"/>
      <c r="F166" s="120"/>
      <c r="G166" s="41"/>
      <c r="H166" s="41"/>
      <c r="I166" s="41"/>
    </row>
    <row r="167" spans="1:9" x14ac:dyDescent="0.25">
      <c r="A167" s="41"/>
      <c r="B167" s="41"/>
      <c r="C167" s="41"/>
      <c r="D167" s="41"/>
      <c r="E167" s="120"/>
      <c r="F167" s="120"/>
      <c r="G167" s="41"/>
      <c r="H167" s="41"/>
      <c r="I167" s="41"/>
    </row>
    <row r="168" spans="1:9" x14ac:dyDescent="0.25">
      <c r="A168" s="41"/>
      <c r="B168" s="41"/>
      <c r="C168" s="41"/>
      <c r="D168" s="41"/>
      <c r="E168" s="120"/>
      <c r="F168" s="120"/>
      <c r="G168" s="41"/>
      <c r="H168" s="41"/>
      <c r="I168" s="41"/>
    </row>
    <row r="169" spans="1:9" x14ac:dyDescent="0.25">
      <c r="A169" s="41"/>
      <c r="B169" s="41"/>
      <c r="C169" s="41"/>
      <c r="D169" s="41"/>
      <c r="E169" s="120"/>
      <c r="F169" s="120"/>
      <c r="G169" s="41"/>
      <c r="H169" s="41"/>
      <c r="I169" s="41"/>
    </row>
    <row r="170" spans="1:9" x14ac:dyDescent="0.25">
      <c r="A170" s="41"/>
      <c r="B170" s="41"/>
      <c r="C170" s="41"/>
      <c r="D170" s="41"/>
      <c r="E170" s="120"/>
      <c r="F170" s="120"/>
      <c r="G170" s="41"/>
      <c r="H170" s="41"/>
      <c r="I170" s="41"/>
    </row>
    <row r="171" spans="1:9" x14ac:dyDescent="0.25">
      <c r="A171" s="41"/>
      <c r="B171" s="41"/>
      <c r="C171" s="41"/>
      <c r="D171" s="41"/>
      <c r="E171" s="120"/>
      <c r="F171" s="120"/>
      <c r="G171" s="41"/>
      <c r="H171" s="41"/>
      <c r="I171" s="41"/>
    </row>
    <row r="172" spans="1:9" x14ac:dyDescent="0.25">
      <c r="A172" s="41"/>
      <c r="B172" s="41"/>
      <c r="C172" s="41"/>
      <c r="D172" s="41"/>
      <c r="E172" s="120"/>
      <c r="F172" s="120"/>
      <c r="G172" s="41"/>
      <c r="H172" s="41"/>
      <c r="I172" s="41"/>
    </row>
    <row r="173" spans="1:9" x14ac:dyDescent="0.25">
      <c r="A173" s="41"/>
      <c r="B173" s="41"/>
      <c r="C173" s="41"/>
      <c r="D173" s="41"/>
      <c r="E173" s="120"/>
      <c r="F173" s="120"/>
      <c r="G173" s="41"/>
      <c r="H173" s="41"/>
      <c r="I173" s="41"/>
    </row>
    <row r="174" spans="1:9" x14ac:dyDescent="0.25">
      <c r="A174" s="41"/>
      <c r="B174" s="41"/>
      <c r="C174" s="41"/>
      <c r="D174" s="41"/>
      <c r="E174" s="120"/>
      <c r="F174" s="120"/>
      <c r="G174" s="41"/>
      <c r="H174" s="41"/>
      <c r="I174" s="41"/>
    </row>
    <row r="175" spans="1:9" x14ac:dyDescent="0.25">
      <c r="A175" s="41"/>
      <c r="B175" s="41"/>
      <c r="C175" s="41"/>
      <c r="D175" s="41"/>
      <c r="E175" s="120"/>
      <c r="F175" s="120"/>
      <c r="G175" s="41"/>
      <c r="H175" s="41"/>
      <c r="I175" s="41"/>
    </row>
    <row r="176" spans="1:9" x14ac:dyDescent="0.25">
      <c r="A176" s="41"/>
      <c r="B176" s="41"/>
      <c r="C176" s="41"/>
      <c r="D176" s="41"/>
      <c r="E176" s="120"/>
      <c r="F176" s="120"/>
      <c r="G176" s="41"/>
      <c r="H176" s="41"/>
      <c r="I176" s="41"/>
    </row>
    <row r="177" spans="1:9" x14ac:dyDescent="0.25">
      <c r="A177" s="41"/>
      <c r="B177" s="41"/>
      <c r="C177" s="41"/>
      <c r="D177" s="41"/>
      <c r="E177" s="120"/>
      <c r="F177" s="120"/>
      <c r="G177" s="41"/>
      <c r="H177" s="41"/>
      <c r="I177" s="41"/>
    </row>
    <row r="178" spans="1:9" x14ac:dyDescent="0.25">
      <c r="A178" s="41"/>
      <c r="B178" s="41"/>
      <c r="C178" s="41"/>
      <c r="D178" s="41"/>
      <c r="E178" s="120"/>
      <c r="F178" s="120"/>
      <c r="G178" s="41"/>
      <c r="H178" s="41"/>
      <c r="I178" s="41"/>
    </row>
    <row r="179" spans="1:9" x14ac:dyDescent="0.25">
      <c r="A179" s="41"/>
      <c r="B179" s="41"/>
      <c r="C179" s="41"/>
      <c r="D179" s="41"/>
      <c r="E179" s="120"/>
      <c r="F179" s="120"/>
      <c r="G179" s="41"/>
      <c r="H179" s="41"/>
      <c r="I179" s="41"/>
    </row>
    <row r="180" spans="1:9" x14ac:dyDescent="0.25">
      <c r="A180" s="41"/>
      <c r="B180" s="41"/>
      <c r="C180" s="41"/>
      <c r="D180" s="41"/>
      <c r="E180" s="120"/>
      <c r="F180" s="120"/>
      <c r="G180" s="41"/>
      <c r="H180" s="41"/>
      <c r="I180" s="41"/>
    </row>
    <row r="181" spans="1:9" x14ac:dyDescent="0.25">
      <c r="A181" s="41"/>
      <c r="B181" s="41"/>
      <c r="C181" s="41"/>
      <c r="D181" s="41"/>
      <c r="E181" s="120"/>
      <c r="F181" s="120"/>
      <c r="G181" s="41"/>
      <c r="H181" s="41"/>
      <c r="I181" s="41"/>
    </row>
    <row r="182" spans="1:9" ht="194.25" customHeight="1" x14ac:dyDescent="0.25">
      <c r="A182" s="41"/>
      <c r="B182" s="41"/>
      <c r="C182" s="41"/>
      <c r="D182" s="41"/>
      <c r="E182" s="120"/>
      <c r="F182" s="120"/>
      <c r="G182" s="41"/>
      <c r="H182" s="41"/>
      <c r="I182" s="41"/>
    </row>
    <row r="183" spans="1:9" x14ac:dyDescent="0.25">
      <c r="A183" s="41"/>
      <c r="B183" s="41"/>
      <c r="C183" s="41"/>
      <c r="D183" s="41"/>
      <c r="E183" s="120"/>
      <c r="F183" s="120"/>
      <c r="G183" s="41"/>
      <c r="H183" s="41"/>
      <c r="I183" s="41"/>
    </row>
    <row r="184" spans="1:9" x14ac:dyDescent="0.25">
      <c r="A184" s="41"/>
      <c r="B184" s="41"/>
      <c r="C184" s="41"/>
      <c r="D184" s="41"/>
      <c r="E184" s="120"/>
      <c r="F184" s="120"/>
      <c r="G184" s="41"/>
      <c r="H184" s="41"/>
      <c r="I184" s="41"/>
    </row>
    <row r="185" spans="1:9" x14ac:dyDescent="0.25">
      <c r="A185" s="41"/>
      <c r="B185" s="41"/>
      <c r="C185" s="41"/>
      <c r="D185" s="41"/>
      <c r="E185" s="120"/>
      <c r="F185" s="120"/>
      <c r="G185" s="41"/>
      <c r="H185" s="41"/>
      <c r="I185" s="41"/>
    </row>
    <row r="186" spans="1:9" x14ac:dyDescent="0.25">
      <c r="A186" s="41"/>
      <c r="B186" s="41"/>
      <c r="C186" s="41"/>
      <c r="D186" s="41"/>
      <c r="E186" s="120"/>
      <c r="F186" s="120"/>
      <c r="G186" s="41"/>
      <c r="H186" s="41"/>
      <c r="I186" s="41"/>
    </row>
    <row r="187" spans="1:9" x14ac:dyDescent="0.25">
      <c r="A187" s="41"/>
      <c r="B187" s="41"/>
      <c r="C187" s="41"/>
      <c r="D187" s="41"/>
      <c r="E187" s="120"/>
      <c r="F187" s="120"/>
      <c r="G187" s="41"/>
      <c r="H187" s="41"/>
      <c r="I187" s="41"/>
    </row>
    <row r="188" spans="1:9" x14ac:dyDescent="0.25">
      <c r="A188" s="41"/>
      <c r="B188" s="41"/>
      <c r="C188" s="41"/>
      <c r="D188" s="41"/>
      <c r="E188" s="120"/>
      <c r="F188" s="120"/>
      <c r="G188" s="41"/>
      <c r="H188" s="41"/>
      <c r="I188" s="41"/>
    </row>
    <row r="189" spans="1:9" x14ac:dyDescent="0.25">
      <c r="A189" s="41"/>
      <c r="B189" s="41"/>
      <c r="C189" s="41"/>
      <c r="D189" s="41"/>
      <c r="E189" s="120"/>
      <c r="F189" s="120"/>
      <c r="G189" s="41"/>
      <c r="H189" s="41"/>
      <c r="I189" s="41"/>
    </row>
    <row r="190" spans="1:9" x14ac:dyDescent="0.25">
      <c r="A190" s="41"/>
      <c r="B190" s="41"/>
      <c r="C190" s="41"/>
      <c r="D190" s="41"/>
      <c r="E190" s="120"/>
      <c r="F190" s="120"/>
      <c r="G190" s="41"/>
      <c r="H190" s="41"/>
      <c r="I190" s="41"/>
    </row>
    <row r="191" spans="1:9" x14ac:dyDescent="0.25">
      <c r="A191" s="41"/>
      <c r="B191" s="41"/>
      <c r="C191" s="41"/>
      <c r="D191" s="41"/>
      <c r="E191" s="120"/>
      <c r="F191" s="120"/>
      <c r="G191" s="41"/>
      <c r="H191" s="41"/>
      <c r="I191" s="41"/>
    </row>
    <row r="192" spans="1:9" x14ac:dyDescent="0.25">
      <c r="A192" s="41"/>
      <c r="B192" s="41"/>
      <c r="C192" s="41"/>
      <c r="D192" s="41"/>
      <c r="E192" s="120"/>
      <c r="F192" s="120"/>
      <c r="G192" s="41"/>
      <c r="H192" s="41"/>
      <c r="I192" s="41"/>
    </row>
    <row r="193" spans="1:9" x14ac:dyDescent="0.25">
      <c r="A193" s="41"/>
      <c r="B193" s="41"/>
      <c r="C193" s="41"/>
      <c r="D193" s="41"/>
      <c r="E193" s="120"/>
      <c r="F193" s="120"/>
      <c r="G193" s="41"/>
      <c r="H193" s="41"/>
      <c r="I193" s="41"/>
    </row>
    <row r="194" spans="1:9" x14ac:dyDescent="0.25">
      <c r="A194" s="41"/>
      <c r="B194" s="41"/>
      <c r="C194" s="41"/>
      <c r="D194" s="41"/>
      <c r="E194" s="120"/>
      <c r="F194" s="120"/>
      <c r="G194" s="41"/>
      <c r="H194" s="41"/>
      <c r="I194" s="41"/>
    </row>
    <row r="195" spans="1:9" x14ac:dyDescent="0.25">
      <c r="A195" s="41"/>
      <c r="B195" s="41"/>
      <c r="C195" s="41"/>
      <c r="D195" s="41"/>
      <c r="E195" s="120"/>
      <c r="F195" s="120"/>
      <c r="G195" s="41"/>
      <c r="H195" s="41"/>
      <c r="I195" s="41"/>
    </row>
    <row r="196" spans="1:9" x14ac:dyDescent="0.25">
      <c r="A196" s="41"/>
      <c r="B196" s="41"/>
      <c r="C196" s="41"/>
      <c r="D196" s="41"/>
      <c r="E196" s="120"/>
      <c r="F196" s="120"/>
      <c r="G196" s="41"/>
      <c r="H196" s="41"/>
      <c r="I196" s="41"/>
    </row>
    <row r="197" spans="1:9" x14ac:dyDescent="0.25">
      <c r="A197" s="41"/>
      <c r="B197" s="41"/>
      <c r="C197" s="41"/>
      <c r="D197" s="41"/>
      <c r="E197" s="120"/>
      <c r="F197" s="120"/>
      <c r="G197" s="41"/>
      <c r="H197" s="41"/>
      <c r="I197" s="41"/>
    </row>
    <row r="198" spans="1:9" x14ac:dyDescent="0.25">
      <c r="A198" s="41"/>
      <c r="B198" s="41"/>
      <c r="C198" s="41"/>
      <c r="D198" s="41"/>
      <c r="E198" s="120"/>
      <c r="F198" s="120"/>
      <c r="G198" s="41"/>
      <c r="H198" s="41"/>
      <c r="I198" s="41"/>
    </row>
    <row r="199" spans="1:9" x14ac:dyDescent="0.25">
      <c r="A199" s="41"/>
      <c r="B199" s="41"/>
      <c r="C199" s="41"/>
      <c r="D199" s="41"/>
      <c r="E199" s="120"/>
      <c r="F199" s="120"/>
      <c r="G199" s="41"/>
      <c r="H199" s="41"/>
      <c r="I199" s="41"/>
    </row>
    <row r="200" spans="1:9" x14ac:dyDescent="0.25">
      <c r="A200" s="41"/>
      <c r="B200" s="41"/>
      <c r="C200" s="41"/>
      <c r="D200" s="41"/>
      <c r="E200" s="120"/>
      <c r="F200" s="120"/>
      <c r="G200" s="41"/>
      <c r="H200" s="41"/>
      <c r="I200" s="41"/>
    </row>
    <row r="201" spans="1:9" x14ac:dyDescent="0.25">
      <c r="A201" s="41"/>
      <c r="B201" s="41"/>
      <c r="C201" s="41"/>
      <c r="D201" s="41"/>
      <c r="E201" s="120"/>
      <c r="F201" s="120"/>
      <c r="G201" s="41"/>
      <c r="H201" s="41"/>
      <c r="I201" s="41"/>
    </row>
    <row r="202" spans="1:9" x14ac:dyDescent="0.25">
      <c r="A202" s="41"/>
      <c r="B202" s="41"/>
      <c r="C202" s="41"/>
      <c r="D202" s="41"/>
      <c r="E202" s="120"/>
      <c r="F202" s="120"/>
      <c r="G202" s="41"/>
      <c r="H202" s="41"/>
      <c r="I202" s="41"/>
    </row>
    <row r="203" spans="1:9" x14ac:dyDescent="0.25">
      <c r="A203" s="41"/>
      <c r="B203" s="41"/>
      <c r="C203" s="41"/>
      <c r="D203" s="41"/>
      <c r="E203" s="120"/>
      <c r="F203" s="120"/>
      <c r="G203" s="41"/>
      <c r="H203" s="41"/>
      <c r="I203" s="41"/>
    </row>
    <row r="204" spans="1:9" x14ac:dyDescent="0.25">
      <c r="A204" s="41"/>
      <c r="B204" s="41"/>
      <c r="C204" s="41"/>
      <c r="D204" s="41"/>
      <c r="E204" s="120"/>
      <c r="F204" s="120"/>
      <c r="G204" s="41"/>
      <c r="H204" s="41"/>
      <c r="I204" s="41"/>
    </row>
    <row r="205" spans="1:9" x14ac:dyDescent="0.25">
      <c r="A205" s="41"/>
      <c r="B205" s="41"/>
      <c r="C205" s="41"/>
      <c r="D205" s="41"/>
      <c r="E205" s="120"/>
      <c r="F205" s="120"/>
      <c r="G205" s="41"/>
      <c r="H205" s="41"/>
      <c r="I205" s="41"/>
    </row>
    <row r="206" spans="1:9" x14ac:dyDescent="0.25">
      <c r="A206" s="41"/>
      <c r="B206" s="41"/>
      <c r="C206" s="41"/>
      <c r="D206" s="41"/>
      <c r="E206" s="120"/>
      <c r="F206" s="120"/>
      <c r="G206" s="41"/>
      <c r="H206" s="41"/>
      <c r="I206" s="41"/>
    </row>
    <row r="207" spans="1:9" x14ac:dyDescent="0.25">
      <c r="A207" s="41"/>
      <c r="B207" s="41"/>
      <c r="C207" s="41"/>
      <c r="D207" s="41"/>
      <c r="E207" s="120"/>
      <c r="F207" s="120"/>
      <c r="G207" s="41"/>
      <c r="H207" s="41"/>
      <c r="I207" s="41"/>
    </row>
    <row r="208" spans="1:9" x14ac:dyDescent="0.25">
      <c r="A208" s="41"/>
      <c r="B208" s="41"/>
      <c r="C208" s="41"/>
      <c r="D208" s="41"/>
      <c r="E208" s="120"/>
      <c r="F208" s="120"/>
      <c r="G208" s="41"/>
      <c r="H208" s="41"/>
      <c r="I208" s="41"/>
    </row>
    <row r="209" spans="1:9" x14ac:dyDescent="0.25">
      <c r="A209" s="41"/>
      <c r="B209" s="41"/>
      <c r="C209" s="41"/>
      <c r="D209" s="41"/>
      <c r="E209" s="120"/>
      <c r="F209" s="120"/>
      <c r="G209" s="41"/>
      <c r="H209" s="41"/>
      <c r="I209" s="41"/>
    </row>
    <row r="210" spans="1:9" x14ac:dyDescent="0.25">
      <c r="A210" s="41"/>
      <c r="B210" s="41"/>
      <c r="C210" s="41"/>
      <c r="D210" s="41"/>
      <c r="E210" s="120"/>
      <c r="F210" s="120"/>
      <c r="G210" s="41"/>
      <c r="H210" s="41"/>
      <c r="I210" s="41"/>
    </row>
    <row r="211" spans="1:9" x14ac:dyDescent="0.25">
      <c r="A211" s="41"/>
      <c r="B211" s="41"/>
      <c r="C211" s="41"/>
      <c r="D211" s="41"/>
      <c r="E211" s="120"/>
      <c r="F211" s="120"/>
      <c r="G211" s="41"/>
      <c r="H211" s="41"/>
      <c r="I211" s="41"/>
    </row>
    <row r="212" spans="1:9" x14ac:dyDescent="0.25">
      <c r="A212" s="41"/>
      <c r="B212" s="41"/>
      <c r="C212" s="41"/>
      <c r="D212" s="41"/>
      <c r="E212" s="120"/>
      <c r="F212" s="120"/>
      <c r="G212" s="41"/>
      <c r="H212" s="41"/>
      <c r="I212" s="41"/>
    </row>
    <row r="213" spans="1:9" x14ac:dyDescent="0.25">
      <c r="A213" s="41"/>
      <c r="B213" s="41"/>
      <c r="C213" s="41"/>
      <c r="D213" s="41"/>
      <c r="E213" s="120"/>
      <c r="F213" s="120"/>
      <c r="G213" s="41"/>
      <c r="H213" s="41"/>
      <c r="I213" s="41"/>
    </row>
    <row r="214" spans="1:9" x14ac:dyDescent="0.25">
      <c r="A214" s="41"/>
      <c r="B214" s="41"/>
      <c r="C214" s="41"/>
      <c r="D214" s="41"/>
      <c r="E214" s="120"/>
      <c r="F214" s="120"/>
      <c r="G214" s="41"/>
      <c r="H214" s="41"/>
      <c r="I214" s="41"/>
    </row>
    <row r="215" spans="1:9" x14ac:dyDescent="0.25">
      <c r="A215" s="41"/>
      <c r="B215" s="41"/>
      <c r="C215" s="41"/>
      <c r="D215" s="41"/>
      <c r="E215" s="120"/>
      <c r="F215" s="120"/>
      <c r="G215" s="41"/>
      <c r="H215" s="41"/>
      <c r="I215" s="41"/>
    </row>
    <row r="216" spans="1:9" x14ac:dyDescent="0.25">
      <c r="A216" s="41"/>
      <c r="B216" s="41"/>
      <c r="C216" s="41"/>
      <c r="D216" s="41"/>
      <c r="E216" s="120"/>
      <c r="F216" s="120"/>
      <c r="G216" s="41"/>
      <c r="H216" s="41"/>
      <c r="I216" s="41"/>
    </row>
    <row r="217" spans="1:9" x14ac:dyDescent="0.25">
      <c r="A217" s="41"/>
      <c r="B217" s="41"/>
      <c r="C217" s="41"/>
      <c r="D217" s="41"/>
      <c r="E217" s="120"/>
      <c r="F217" s="120"/>
      <c r="G217" s="41"/>
      <c r="H217" s="41"/>
      <c r="I217" s="41"/>
    </row>
    <row r="218" spans="1:9" x14ac:dyDescent="0.25">
      <c r="A218" s="41"/>
      <c r="B218" s="41"/>
      <c r="C218" s="41"/>
      <c r="D218" s="41"/>
      <c r="E218" s="120"/>
      <c r="F218" s="120"/>
      <c r="G218" s="41"/>
      <c r="H218" s="41"/>
      <c r="I218" s="41"/>
    </row>
    <row r="219" spans="1:9" x14ac:dyDescent="0.25">
      <c r="A219" s="41"/>
      <c r="B219" s="41"/>
      <c r="C219" s="41"/>
      <c r="D219" s="41"/>
      <c r="E219" s="120"/>
      <c r="F219" s="120"/>
      <c r="G219" s="41"/>
      <c r="H219" s="41"/>
      <c r="I219" s="41"/>
    </row>
    <row r="220" spans="1:9" x14ac:dyDescent="0.25">
      <c r="A220" s="41"/>
      <c r="B220" s="41"/>
      <c r="C220" s="41"/>
      <c r="D220" s="41"/>
      <c r="E220" s="120"/>
      <c r="F220" s="120"/>
      <c r="G220" s="41"/>
      <c r="H220" s="41"/>
      <c r="I220" s="41"/>
    </row>
    <row r="221" spans="1:9" x14ac:dyDescent="0.25">
      <c r="A221" s="41"/>
      <c r="B221" s="41"/>
      <c r="C221" s="41"/>
      <c r="D221" s="41"/>
      <c r="E221" s="120"/>
      <c r="F221" s="120"/>
      <c r="G221" s="41"/>
      <c r="H221" s="41"/>
      <c r="I221" s="41"/>
    </row>
    <row r="222" spans="1:9" x14ac:dyDescent="0.25">
      <c r="A222" s="41"/>
      <c r="B222" s="41"/>
      <c r="C222" s="41"/>
      <c r="D222" s="41"/>
      <c r="E222" s="120"/>
      <c r="F222" s="120"/>
      <c r="G222" s="41"/>
      <c r="H222" s="41"/>
      <c r="I222" s="41"/>
    </row>
    <row r="223" spans="1:9" x14ac:dyDescent="0.25">
      <c r="A223" s="41"/>
      <c r="B223" s="41"/>
      <c r="C223" s="41"/>
      <c r="D223" s="41"/>
      <c r="E223" s="120"/>
      <c r="F223" s="120"/>
      <c r="G223" s="41"/>
      <c r="H223" s="41"/>
      <c r="I223" s="41"/>
    </row>
    <row r="224" spans="1:9" x14ac:dyDescent="0.25">
      <c r="A224" s="41"/>
      <c r="B224" s="41"/>
      <c r="C224" s="41"/>
      <c r="D224" s="41"/>
      <c r="E224" s="120"/>
      <c r="F224" s="120"/>
      <c r="G224" s="41"/>
      <c r="H224" s="41"/>
      <c r="I224" s="41"/>
    </row>
    <row r="225" spans="1:9" x14ac:dyDescent="0.25">
      <c r="A225" s="41"/>
      <c r="B225" s="41"/>
      <c r="C225" s="41"/>
      <c r="D225" s="41"/>
      <c r="E225" s="120"/>
      <c r="F225" s="120"/>
      <c r="G225" s="41"/>
      <c r="H225" s="41"/>
      <c r="I225" s="41"/>
    </row>
    <row r="226" spans="1:9" x14ac:dyDescent="0.25">
      <c r="A226" s="41"/>
      <c r="B226" s="41"/>
      <c r="C226" s="41"/>
      <c r="D226" s="41"/>
      <c r="E226" s="120"/>
      <c r="F226" s="120"/>
      <c r="G226" s="41"/>
      <c r="H226" s="41"/>
      <c r="I226" s="41"/>
    </row>
    <row r="227" spans="1:9" x14ac:dyDescent="0.25">
      <c r="A227" s="41"/>
      <c r="B227" s="41"/>
      <c r="C227" s="41"/>
      <c r="D227" s="41"/>
      <c r="E227" s="120"/>
      <c r="F227" s="120"/>
      <c r="G227" s="41"/>
      <c r="H227" s="41"/>
      <c r="I227" s="41"/>
    </row>
    <row r="228" spans="1:9" x14ac:dyDescent="0.25">
      <c r="A228" s="41"/>
      <c r="B228" s="41"/>
      <c r="C228" s="41"/>
      <c r="D228" s="41"/>
      <c r="E228" s="120"/>
      <c r="F228" s="120"/>
      <c r="G228" s="41"/>
      <c r="H228" s="41"/>
      <c r="I228" s="41"/>
    </row>
    <row r="229" spans="1:9" x14ac:dyDescent="0.25">
      <c r="A229" s="41"/>
      <c r="B229" s="41"/>
      <c r="C229" s="41"/>
      <c r="D229" s="41"/>
      <c r="E229" s="120"/>
      <c r="F229" s="120"/>
      <c r="G229" s="41"/>
      <c r="H229" s="41"/>
      <c r="I229" s="41"/>
    </row>
    <row r="230" spans="1:9" x14ac:dyDescent="0.25">
      <c r="A230" s="41"/>
      <c r="B230" s="41"/>
      <c r="C230" s="41"/>
      <c r="D230" s="41"/>
      <c r="E230" s="120"/>
      <c r="F230" s="120"/>
      <c r="G230" s="41"/>
      <c r="H230" s="41"/>
      <c r="I230" s="41"/>
    </row>
    <row r="231" spans="1:9" x14ac:dyDescent="0.25">
      <c r="A231" s="41"/>
      <c r="B231" s="41"/>
      <c r="C231" s="41"/>
      <c r="D231" s="41"/>
      <c r="E231" s="120"/>
      <c r="F231" s="120"/>
      <c r="G231" s="41"/>
      <c r="H231" s="41"/>
      <c r="I231" s="41"/>
    </row>
    <row r="232" spans="1:9" x14ac:dyDescent="0.25">
      <c r="A232" s="41"/>
      <c r="B232" s="41"/>
      <c r="C232" s="41"/>
      <c r="D232" s="41"/>
      <c r="E232" s="120"/>
      <c r="F232" s="120"/>
      <c r="G232" s="41"/>
      <c r="H232" s="41"/>
      <c r="I232" s="41"/>
    </row>
    <row r="233" spans="1:9" x14ac:dyDescent="0.25">
      <c r="A233" s="41"/>
      <c r="B233" s="41"/>
      <c r="C233" s="41"/>
      <c r="D233" s="41"/>
      <c r="E233" s="120"/>
      <c r="F233" s="120"/>
      <c r="G233" s="41"/>
      <c r="H233" s="41"/>
      <c r="I233" s="41"/>
    </row>
    <row r="234" spans="1:9" x14ac:dyDescent="0.25">
      <c r="A234" s="41"/>
      <c r="B234" s="41"/>
      <c r="C234" s="41"/>
      <c r="D234" s="41"/>
      <c r="E234" s="120"/>
      <c r="F234" s="120"/>
      <c r="G234" s="41"/>
      <c r="H234" s="41"/>
      <c r="I234" s="41"/>
    </row>
    <row r="235" spans="1:9" x14ac:dyDescent="0.25">
      <c r="A235" s="41"/>
      <c r="B235" s="41"/>
      <c r="C235" s="41"/>
      <c r="D235" s="41"/>
      <c r="E235" s="120"/>
      <c r="F235" s="120"/>
      <c r="G235" s="41"/>
      <c r="H235" s="41"/>
      <c r="I235" s="41"/>
    </row>
    <row r="236" spans="1:9" x14ac:dyDescent="0.25">
      <c r="A236" s="33"/>
      <c r="B236" s="33"/>
      <c r="C236" s="33"/>
      <c r="D236" s="33"/>
      <c r="E236" s="121"/>
      <c r="F236" s="121"/>
      <c r="G236" s="33"/>
      <c r="H236" s="33"/>
      <c r="I236" s="33"/>
    </row>
    <row r="237" spans="1:9" x14ac:dyDescent="0.25">
      <c r="A237" s="33"/>
      <c r="B237" s="33"/>
      <c r="C237" s="33"/>
      <c r="D237" s="33"/>
      <c r="E237" s="121"/>
      <c r="F237" s="121"/>
      <c r="G237" s="33"/>
      <c r="H237" s="33"/>
      <c r="I237" s="33"/>
    </row>
    <row r="238" spans="1:9" x14ac:dyDescent="0.25">
      <c r="A238" s="33"/>
      <c r="B238" s="33"/>
      <c r="C238" s="33"/>
      <c r="D238" s="33"/>
      <c r="E238" s="121"/>
      <c r="F238" s="121"/>
      <c r="G238" s="33"/>
      <c r="H238" s="33"/>
      <c r="I238" s="33"/>
    </row>
    <row r="239" spans="1:9" x14ac:dyDescent="0.25">
      <c r="A239" s="33"/>
      <c r="B239" s="33"/>
      <c r="C239" s="33"/>
      <c r="D239" s="33"/>
      <c r="E239" s="121"/>
      <c r="F239" s="121"/>
      <c r="G239" s="33"/>
      <c r="H239" s="33"/>
      <c r="I239" s="33"/>
    </row>
    <row r="240" spans="1:9" x14ac:dyDescent="0.25">
      <c r="A240" s="33"/>
      <c r="B240" s="33"/>
      <c r="C240" s="33"/>
      <c r="D240" s="33"/>
      <c r="E240" s="121"/>
      <c r="F240" s="121"/>
      <c r="G240" s="33"/>
      <c r="H240" s="33"/>
      <c r="I240" s="33"/>
    </row>
    <row r="241" spans="1:9" x14ac:dyDescent="0.25">
      <c r="A241" s="33"/>
      <c r="B241" s="33"/>
      <c r="C241" s="33"/>
      <c r="D241" s="33"/>
      <c r="E241" s="121"/>
      <c r="F241" s="121"/>
      <c r="G241" s="33"/>
      <c r="H241" s="33"/>
      <c r="I241" s="33"/>
    </row>
    <row r="242" spans="1:9" x14ac:dyDescent="0.25">
      <c r="A242" s="33"/>
      <c r="B242" s="33"/>
      <c r="C242" s="33"/>
      <c r="D242" s="33"/>
      <c r="E242" s="121"/>
      <c r="F242" s="121"/>
      <c r="G242" s="33"/>
      <c r="H242" s="33"/>
      <c r="I242" s="33"/>
    </row>
    <row r="243" spans="1:9" x14ac:dyDescent="0.25">
      <c r="A243" s="33"/>
      <c r="B243" s="33"/>
      <c r="C243" s="33"/>
      <c r="D243" s="33"/>
      <c r="E243" s="121"/>
      <c r="F243" s="121"/>
      <c r="G243" s="33"/>
      <c r="H243" s="33"/>
      <c r="I243" s="33"/>
    </row>
    <row r="244" spans="1:9" x14ac:dyDescent="0.25">
      <c r="A244" s="33"/>
      <c r="B244" s="33"/>
      <c r="C244" s="33"/>
      <c r="D244" s="33"/>
      <c r="E244" s="121"/>
      <c r="F244" s="121"/>
      <c r="G244" s="33"/>
      <c r="H244" s="33"/>
      <c r="I244" s="33"/>
    </row>
    <row r="245" spans="1:9" x14ac:dyDescent="0.25">
      <c r="A245" s="33"/>
      <c r="B245" s="33"/>
      <c r="C245" s="33"/>
      <c r="D245" s="33"/>
      <c r="E245" s="121"/>
      <c r="F245" s="121"/>
      <c r="G245" s="33"/>
      <c r="H245" s="33"/>
      <c r="I245" s="33"/>
    </row>
    <row r="246" spans="1:9" x14ac:dyDescent="0.25">
      <c r="A246" s="33"/>
      <c r="B246" s="33"/>
      <c r="C246" s="33"/>
      <c r="D246" s="33"/>
      <c r="E246" s="121"/>
      <c r="F246" s="121"/>
      <c r="G246" s="33"/>
      <c r="H246" s="33"/>
      <c r="I246" s="33"/>
    </row>
    <row r="247" spans="1:9" x14ac:dyDescent="0.25">
      <c r="A247" s="33"/>
      <c r="B247" s="33"/>
      <c r="C247" s="33"/>
      <c r="D247" s="33"/>
      <c r="E247" s="121"/>
      <c r="F247" s="121"/>
      <c r="G247" s="33"/>
      <c r="H247" s="33"/>
      <c r="I247" s="33"/>
    </row>
    <row r="248" spans="1:9" x14ac:dyDescent="0.25">
      <c r="A248" s="33"/>
      <c r="B248" s="33"/>
      <c r="C248" s="33"/>
      <c r="D248" s="33"/>
      <c r="E248" s="121"/>
      <c r="F248" s="121"/>
      <c r="G248" s="33"/>
      <c r="H248" s="33"/>
      <c r="I248" s="33"/>
    </row>
    <row r="249" spans="1:9" x14ac:dyDescent="0.25">
      <c r="A249" s="33"/>
      <c r="B249" s="33"/>
      <c r="C249" s="33"/>
      <c r="D249" s="33"/>
      <c r="E249" s="121"/>
      <c r="F249" s="121"/>
      <c r="G249" s="33"/>
      <c r="H249" s="33"/>
      <c r="I249" s="33"/>
    </row>
    <row r="250" spans="1:9" x14ac:dyDescent="0.25">
      <c r="A250" s="33"/>
      <c r="B250" s="33"/>
      <c r="C250" s="33"/>
      <c r="D250" s="33"/>
      <c r="E250" s="121"/>
      <c r="F250" s="121"/>
      <c r="G250" s="33"/>
      <c r="H250" s="33"/>
      <c r="I250" s="33"/>
    </row>
    <row r="251" spans="1:9" x14ac:dyDescent="0.25">
      <c r="A251" s="33"/>
      <c r="B251" s="33"/>
      <c r="C251" s="33"/>
      <c r="D251" s="33"/>
      <c r="E251" s="121"/>
      <c r="F251" s="121"/>
      <c r="G251" s="33"/>
      <c r="H251" s="33"/>
      <c r="I251" s="33"/>
    </row>
    <row r="252" spans="1:9" x14ac:dyDescent="0.25">
      <c r="A252" s="33"/>
      <c r="B252" s="33"/>
      <c r="C252" s="33"/>
      <c r="D252" s="33"/>
      <c r="E252" s="121"/>
      <c r="F252" s="121"/>
      <c r="G252" s="33"/>
      <c r="H252" s="33"/>
      <c r="I252" s="33"/>
    </row>
    <row r="253" spans="1:9" x14ac:dyDescent="0.25">
      <c r="A253" s="33"/>
      <c r="B253" s="33"/>
      <c r="C253" s="33"/>
      <c r="D253" s="33"/>
      <c r="E253" s="121"/>
      <c r="F253" s="121"/>
      <c r="G253" s="33"/>
      <c r="H253" s="33"/>
      <c r="I253" s="33"/>
    </row>
    <row r="254" spans="1:9" x14ac:dyDescent="0.25">
      <c r="A254" s="33"/>
      <c r="B254" s="33"/>
      <c r="C254" s="33"/>
      <c r="D254" s="33"/>
      <c r="E254" s="121"/>
      <c r="F254" s="121"/>
      <c r="G254" s="33"/>
      <c r="H254" s="33"/>
      <c r="I254" s="33"/>
    </row>
    <row r="255" spans="1:9" x14ac:dyDescent="0.25">
      <c r="A255" s="33"/>
      <c r="B255" s="33"/>
      <c r="C255" s="33"/>
      <c r="D255" s="33"/>
      <c r="E255" s="121"/>
      <c r="F255" s="121"/>
      <c r="G255" s="33"/>
      <c r="H255" s="33"/>
      <c r="I255" s="33"/>
    </row>
    <row r="256" spans="1:9" x14ac:dyDescent="0.25">
      <c r="A256" s="33"/>
      <c r="B256" s="33"/>
      <c r="C256" s="33"/>
      <c r="D256" s="33"/>
      <c r="E256" s="121"/>
      <c r="F256" s="121"/>
      <c r="G256" s="33"/>
      <c r="H256" s="33"/>
      <c r="I256" s="33"/>
    </row>
    <row r="257" spans="1:9" x14ac:dyDescent="0.25">
      <c r="A257" s="33"/>
      <c r="B257" s="33"/>
      <c r="C257" s="33"/>
      <c r="D257" s="33"/>
      <c r="E257" s="121"/>
      <c r="F257" s="121"/>
      <c r="G257" s="33"/>
      <c r="H257" s="33"/>
      <c r="I257" s="33"/>
    </row>
    <row r="258" spans="1:9" x14ac:dyDescent="0.25">
      <c r="A258" s="33"/>
      <c r="B258" s="33"/>
      <c r="C258" s="33"/>
      <c r="D258" s="33"/>
      <c r="E258" s="121"/>
      <c r="F258" s="121"/>
      <c r="G258" s="33"/>
      <c r="H258" s="33"/>
      <c r="I258" s="33"/>
    </row>
    <row r="259" spans="1:9" x14ac:dyDescent="0.25">
      <c r="A259" s="33"/>
      <c r="B259" s="33"/>
      <c r="C259" s="33"/>
      <c r="D259" s="33"/>
      <c r="E259" s="121"/>
      <c r="F259" s="121"/>
      <c r="G259" s="33"/>
      <c r="H259" s="33"/>
      <c r="I259" s="33"/>
    </row>
    <row r="260" spans="1:9" x14ac:dyDescent="0.25">
      <c r="A260" s="33"/>
      <c r="B260" s="33"/>
      <c r="C260" s="33"/>
      <c r="D260" s="33"/>
      <c r="E260" s="121"/>
      <c r="F260" s="121"/>
      <c r="G260" s="33"/>
      <c r="H260" s="33"/>
      <c r="I260" s="33"/>
    </row>
    <row r="261" spans="1:9" x14ac:dyDescent="0.25">
      <c r="A261" s="33"/>
      <c r="B261" s="33"/>
      <c r="C261" s="33"/>
      <c r="D261" s="33"/>
      <c r="E261" s="121"/>
      <c r="F261" s="121"/>
      <c r="G261" s="33"/>
      <c r="H261" s="33"/>
      <c r="I261" s="33"/>
    </row>
    <row r="262" spans="1:9" x14ac:dyDescent="0.25">
      <c r="A262" s="33"/>
      <c r="B262" s="33"/>
      <c r="C262" s="33"/>
      <c r="D262" s="33"/>
      <c r="E262" s="121"/>
      <c r="F262" s="121"/>
      <c r="G262" s="33"/>
      <c r="H262" s="33"/>
      <c r="I262" s="33"/>
    </row>
    <row r="263" spans="1:9" x14ac:dyDescent="0.25">
      <c r="A263" s="33"/>
      <c r="B263" s="33"/>
      <c r="C263" s="33"/>
      <c r="D263" s="33"/>
      <c r="E263" s="121"/>
      <c r="F263" s="121"/>
      <c r="G263" s="33"/>
      <c r="H263" s="33"/>
      <c r="I263" s="33"/>
    </row>
    <row r="264" spans="1:9" x14ac:dyDescent="0.25">
      <c r="A264" s="33"/>
      <c r="B264" s="33"/>
      <c r="C264" s="33"/>
      <c r="D264" s="33"/>
      <c r="E264" s="121"/>
      <c r="F264" s="121"/>
      <c r="G264" s="33"/>
      <c r="H264" s="33"/>
      <c r="I264" s="33"/>
    </row>
    <row r="265" spans="1:9" x14ac:dyDescent="0.25">
      <c r="A265" s="33"/>
      <c r="B265" s="33"/>
      <c r="C265" s="33"/>
      <c r="D265" s="33"/>
      <c r="E265" s="121"/>
      <c r="F265" s="121"/>
      <c r="G265" s="33"/>
      <c r="H265" s="33"/>
      <c r="I265" s="33"/>
    </row>
    <row r="266" spans="1:9" x14ac:dyDescent="0.25">
      <c r="A266" s="33"/>
      <c r="B266" s="33"/>
      <c r="C266" s="33"/>
      <c r="D266" s="33"/>
      <c r="E266" s="33"/>
      <c r="F266" s="33"/>
      <c r="G266" s="33"/>
      <c r="H266" s="33"/>
      <c r="I266" s="33"/>
    </row>
    <row r="267" spans="1:9" x14ac:dyDescent="0.25">
      <c r="A267" s="33"/>
      <c r="B267" s="33"/>
      <c r="C267" s="33"/>
      <c r="D267" s="33"/>
      <c r="E267" s="33"/>
      <c r="F267" s="33"/>
      <c r="G267" s="33"/>
      <c r="H267" s="33"/>
      <c r="I267" s="33"/>
    </row>
    <row r="268" spans="1:9" x14ac:dyDescent="0.25">
      <c r="A268" s="33"/>
      <c r="B268" s="33"/>
      <c r="C268" s="33"/>
      <c r="D268" s="33"/>
      <c r="E268" s="33"/>
      <c r="F268" s="33"/>
      <c r="G268" s="33"/>
      <c r="H268" s="33"/>
      <c r="I268" s="33"/>
    </row>
    <row r="269" spans="1:9" x14ac:dyDescent="0.25">
      <c r="A269" s="33"/>
      <c r="B269" s="33"/>
      <c r="C269" s="33"/>
      <c r="D269" s="33"/>
      <c r="E269" s="33"/>
      <c r="F269" s="33"/>
      <c r="G269" s="33"/>
      <c r="H269" s="33"/>
      <c r="I269" s="33"/>
    </row>
    <row r="270" spans="1:9" x14ac:dyDescent="0.25">
      <c r="A270" s="33"/>
      <c r="B270" s="33"/>
      <c r="C270" s="33"/>
      <c r="D270" s="33"/>
      <c r="E270" s="33"/>
      <c r="F270" s="33"/>
      <c r="G270" s="33"/>
      <c r="H270" s="33"/>
      <c r="I270" s="33"/>
    </row>
    <row r="271" spans="1:9" x14ac:dyDescent="0.25">
      <c r="A271" s="33"/>
      <c r="B271" s="33"/>
      <c r="C271" s="33"/>
      <c r="D271" s="33"/>
      <c r="E271" s="33"/>
      <c r="F271" s="33"/>
      <c r="G271" s="33"/>
      <c r="H271" s="33"/>
      <c r="I271" s="33"/>
    </row>
    <row r="272" spans="1:9" x14ac:dyDescent="0.25">
      <c r="A272" s="33"/>
      <c r="B272" s="33"/>
      <c r="C272" s="33"/>
      <c r="D272" s="33"/>
      <c r="E272" s="33"/>
      <c r="F272" s="33"/>
      <c r="G272" s="33"/>
      <c r="H272" s="33"/>
      <c r="I272" s="33"/>
    </row>
    <row r="273" spans="1:9" x14ac:dyDescent="0.25">
      <c r="A273" s="33"/>
      <c r="B273" s="33"/>
      <c r="C273" s="33"/>
      <c r="D273" s="33"/>
      <c r="E273" s="33"/>
      <c r="F273" s="33"/>
      <c r="G273" s="33"/>
      <c r="H273" s="33"/>
      <c r="I273" s="33"/>
    </row>
    <row r="274" spans="1:9" x14ac:dyDescent="0.25">
      <c r="A274" s="33"/>
      <c r="B274" s="33"/>
      <c r="C274" s="33"/>
      <c r="D274" s="33"/>
      <c r="E274" s="33"/>
      <c r="F274" s="33"/>
      <c r="G274" s="33"/>
      <c r="H274" s="33"/>
      <c r="I274" s="33"/>
    </row>
    <row r="275" spans="1:9" x14ac:dyDescent="0.25">
      <c r="A275" s="33"/>
      <c r="B275" s="33"/>
      <c r="C275" s="33"/>
      <c r="D275" s="33"/>
      <c r="E275" s="33"/>
      <c r="F275" s="33"/>
      <c r="G275" s="33"/>
      <c r="H275" s="33"/>
      <c r="I275" s="33"/>
    </row>
    <row r="276" spans="1:9" x14ac:dyDescent="0.25">
      <c r="A276" s="33"/>
      <c r="B276" s="33"/>
      <c r="C276" s="33"/>
      <c r="D276" s="33"/>
      <c r="E276" s="33"/>
      <c r="F276" s="33"/>
      <c r="G276" s="33"/>
      <c r="H276" s="33"/>
      <c r="I276" s="33"/>
    </row>
    <row r="277" spans="1:9" x14ac:dyDescent="0.25">
      <c r="A277" s="33"/>
      <c r="B277" s="33"/>
      <c r="C277" s="33"/>
      <c r="D277" s="33"/>
      <c r="E277" s="33"/>
      <c r="F277" s="33"/>
      <c r="G277" s="33"/>
      <c r="H277" s="33"/>
      <c r="I277" s="33"/>
    </row>
    <row r="278" spans="1:9" x14ac:dyDescent="0.25">
      <c r="A278" s="33"/>
      <c r="B278" s="33"/>
      <c r="C278" s="33"/>
      <c r="D278" s="33"/>
      <c r="E278" s="33"/>
      <c r="F278" s="33"/>
      <c r="G278" s="33"/>
      <c r="H278" s="33"/>
      <c r="I278" s="33"/>
    </row>
    <row r="279" spans="1:9" x14ac:dyDescent="0.25">
      <c r="A279" s="33"/>
      <c r="B279" s="33"/>
      <c r="C279" s="33"/>
      <c r="D279" s="33"/>
      <c r="E279" s="33"/>
      <c r="F279" s="33"/>
      <c r="G279" s="33"/>
      <c r="H279" s="33"/>
      <c r="I279" s="33"/>
    </row>
    <row r="280" spans="1:9" x14ac:dyDescent="0.25">
      <c r="A280" s="33"/>
      <c r="B280" s="33"/>
      <c r="C280" s="33"/>
      <c r="D280" s="33"/>
      <c r="E280" s="33"/>
      <c r="F280" s="33"/>
      <c r="G280" s="33"/>
      <c r="H280" s="33"/>
      <c r="I280" s="33"/>
    </row>
    <row r="281" spans="1:9" x14ac:dyDescent="0.25">
      <c r="A281" s="33"/>
      <c r="B281" s="33"/>
      <c r="C281" s="33"/>
      <c r="D281" s="33"/>
      <c r="E281" s="33"/>
      <c r="F281" s="33"/>
      <c r="G281" s="33"/>
      <c r="H281" s="33"/>
      <c r="I281" s="33"/>
    </row>
    <row r="282" spans="1:9" x14ac:dyDescent="0.25">
      <c r="A282" s="33"/>
      <c r="B282" s="33"/>
      <c r="C282" s="33"/>
      <c r="D282" s="33"/>
      <c r="E282" s="122"/>
      <c r="F282" s="33"/>
      <c r="G282" s="33"/>
      <c r="H282" s="33"/>
      <c r="I282" s="33"/>
    </row>
    <row r="283" spans="1:9" x14ac:dyDescent="0.25">
      <c r="A283" s="33"/>
      <c r="B283" s="33"/>
      <c r="C283" s="33"/>
      <c r="D283" s="33"/>
      <c r="E283" s="122"/>
      <c r="F283" s="33"/>
      <c r="G283" s="33"/>
      <c r="H283" s="33"/>
      <c r="I283" s="33"/>
    </row>
    <row r="284" spans="1:9" x14ac:dyDescent="0.25">
      <c r="A284" s="33"/>
      <c r="B284" s="33"/>
      <c r="C284" s="33"/>
      <c r="D284" s="33"/>
      <c r="E284" s="122"/>
      <c r="F284" s="33"/>
      <c r="G284" s="33"/>
      <c r="H284" s="33"/>
      <c r="I284" s="33"/>
    </row>
    <row r="285" spans="1:9" x14ac:dyDescent="0.25">
      <c r="A285" s="33"/>
      <c r="B285" s="33"/>
      <c r="C285" s="33"/>
      <c r="D285" s="33"/>
      <c r="E285" s="122"/>
      <c r="F285" s="33"/>
      <c r="G285" s="33"/>
      <c r="H285" s="33"/>
      <c r="I285" s="33"/>
    </row>
    <row r="286" spans="1:9" x14ac:dyDescent="0.25">
      <c r="A286" s="33"/>
      <c r="B286" s="33"/>
      <c r="C286" s="33"/>
      <c r="D286" s="33"/>
      <c r="E286" s="122"/>
      <c r="F286" s="33"/>
      <c r="G286" s="33"/>
      <c r="H286" s="33"/>
      <c r="I286" s="33"/>
    </row>
    <row r="287" spans="1:9" x14ac:dyDescent="0.25">
      <c r="A287" s="33"/>
      <c r="B287" s="33"/>
      <c r="C287" s="33"/>
      <c r="D287" s="33"/>
      <c r="E287" s="122"/>
      <c r="F287" s="33"/>
      <c r="G287" s="33"/>
      <c r="H287" s="33"/>
      <c r="I287" s="33"/>
    </row>
    <row r="288" spans="1:9" x14ac:dyDescent="0.25">
      <c r="A288" s="33"/>
      <c r="B288" s="33"/>
      <c r="C288" s="33"/>
      <c r="D288" s="33"/>
      <c r="E288" s="122"/>
      <c r="F288" s="33"/>
      <c r="G288" s="33"/>
      <c r="H288" s="33"/>
      <c r="I288" s="33"/>
    </row>
    <row r="289" spans="1:9" x14ac:dyDescent="0.25">
      <c r="A289" s="33"/>
      <c r="B289" s="33"/>
      <c r="C289" s="33"/>
      <c r="D289" s="33"/>
      <c r="E289" s="122"/>
      <c r="F289" s="33"/>
      <c r="G289" s="33"/>
      <c r="H289" s="33"/>
      <c r="I289" s="33"/>
    </row>
    <row r="290" spans="1:9" x14ac:dyDescent="0.25">
      <c r="A290" s="33"/>
      <c r="B290" s="33"/>
      <c r="C290" s="33"/>
      <c r="D290" s="33"/>
      <c r="E290" s="122"/>
      <c r="F290" s="33"/>
      <c r="G290" s="33"/>
      <c r="H290" s="33"/>
      <c r="I290" s="33"/>
    </row>
    <row r="291" spans="1:9" x14ac:dyDescent="0.25">
      <c r="A291" s="33"/>
      <c r="B291" s="33"/>
      <c r="C291" s="33"/>
      <c r="D291" s="33"/>
      <c r="E291" s="122"/>
      <c r="F291" s="33"/>
      <c r="G291" s="33"/>
      <c r="H291" s="33"/>
      <c r="I291" s="33"/>
    </row>
    <row r="292" spans="1:9" x14ac:dyDescent="0.25">
      <c r="A292" s="33"/>
      <c r="B292" s="33"/>
      <c r="C292" s="33"/>
      <c r="D292" s="33"/>
      <c r="E292" s="122"/>
      <c r="F292" s="33"/>
      <c r="G292" s="33"/>
      <c r="H292" s="33"/>
      <c r="I292" s="33"/>
    </row>
    <row r="293" spans="1:9" x14ac:dyDescent="0.25">
      <c r="A293" s="33"/>
      <c r="B293" s="33"/>
      <c r="C293" s="33"/>
      <c r="D293" s="33"/>
      <c r="E293" s="122"/>
      <c r="F293" s="33"/>
      <c r="G293" s="33"/>
      <c r="H293" s="33"/>
      <c r="I293" s="33"/>
    </row>
    <row r="294" spans="1:9" x14ac:dyDescent="0.25">
      <c r="A294" s="33"/>
      <c r="B294" s="33"/>
      <c r="C294" s="33"/>
      <c r="D294" s="33"/>
      <c r="E294" s="122"/>
      <c r="F294" s="33"/>
      <c r="G294" s="33"/>
      <c r="H294" s="33"/>
      <c r="I294" s="33"/>
    </row>
    <row r="295" spans="1:9" x14ac:dyDescent="0.25">
      <c r="A295" s="33"/>
      <c r="B295" s="33"/>
      <c r="C295" s="33"/>
      <c r="D295" s="33"/>
      <c r="E295" s="122"/>
      <c r="F295" s="33"/>
      <c r="G295" s="33"/>
      <c r="H295" s="33"/>
      <c r="I295" s="33"/>
    </row>
    <row r="296" spans="1:9" x14ac:dyDescent="0.25">
      <c r="A296" s="33"/>
      <c r="B296" s="33"/>
      <c r="C296" s="33"/>
      <c r="D296" s="33"/>
      <c r="E296" s="122"/>
      <c r="F296" s="33"/>
      <c r="G296" s="33"/>
      <c r="H296" s="33"/>
      <c r="I296" s="33"/>
    </row>
    <row r="297" spans="1:9" x14ac:dyDescent="0.25">
      <c r="A297" s="33"/>
      <c r="B297" s="33"/>
      <c r="C297" s="33"/>
      <c r="D297" s="33"/>
      <c r="E297" s="122"/>
      <c r="F297" s="33"/>
      <c r="G297" s="33"/>
      <c r="H297" s="33"/>
      <c r="I297" s="33"/>
    </row>
    <row r="298" spans="1:9" x14ac:dyDescent="0.25">
      <c r="A298" s="33"/>
      <c r="B298" s="33"/>
      <c r="C298" s="33"/>
      <c r="D298" s="33"/>
      <c r="E298" s="122"/>
      <c r="F298" s="33"/>
      <c r="G298" s="33"/>
      <c r="H298" s="33"/>
      <c r="I298" s="33"/>
    </row>
    <row r="299" spans="1:9" x14ac:dyDescent="0.25">
      <c r="A299" s="33"/>
      <c r="B299" s="33"/>
      <c r="C299" s="33"/>
      <c r="D299" s="33"/>
      <c r="E299" s="122"/>
      <c r="F299" s="33"/>
      <c r="G299" s="33"/>
      <c r="H299" s="33"/>
      <c r="I299" s="33"/>
    </row>
    <row r="300" spans="1:9" x14ac:dyDescent="0.25">
      <c r="A300" s="33"/>
      <c r="B300" s="33"/>
      <c r="C300" s="33"/>
      <c r="D300" s="33"/>
      <c r="E300" s="122"/>
      <c r="F300" s="33"/>
      <c r="G300" s="33"/>
      <c r="H300" s="33"/>
      <c r="I300" s="33"/>
    </row>
    <row r="301" spans="1:9" x14ac:dyDescent="0.25">
      <c r="A301" s="33"/>
      <c r="B301" s="33"/>
      <c r="C301" s="33"/>
      <c r="D301" s="33"/>
      <c r="E301" s="122"/>
      <c r="F301" s="33"/>
      <c r="G301" s="33"/>
      <c r="H301" s="33"/>
      <c r="I301" s="33"/>
    </row>
    <row r="302" spans="1:9" x14ac:dyDescent="0.25">
      <c r="A302" s="33"/>
      <c r="B302" s="33"/>
      <c r="C302" s="33"/>
      <c r="D302" s="33"/>
      <c r="E302" s="122"/>
      <c r="F302" s="33"/>
      <c r="G302" s="33"/>
      <c r="H302" s="33"/>
      <c r="I302" s="33"/>
    </row>
    <row r="303" spans="1:9" x14ac:dyDescent="0.25">
      <c r="A303" s="33"/>
      <c r="B303" s="33"/>
      <c r="C303" s="33"/>
      <c r="D303" s="33"/>
      <c r="E303" s="122"/>
      <c r="F303" s="33"/>
      <c r="G303" s="33"/>
      <c r="H303" s="33"/>
      <c r="I303" s="33"/>
    </row>
    <row r="304" spans="1:9" x14ac:dyDescent="0.25">
      <c r="A304" s="33"/>
      <c r="B304" s="33"/>
      <c r="C304" s="33"/>
      <c r="D304" s="33"/>
      <c r="E304" s="122"/>
      <c r="F304" s="33"/>
      <c r="G304" s="33"/>
      <c r="H304" s="33"/>
      <c r="I304" s="33"/>
    </row>
    <row r="305" spans="1:9" x14ac:dyDescent="0.25">
      <c r="A305" s="33"/>
      <c r="B305" s="33"/>
      <c r="C305" s="33"/>
      <c r="D305" s="33"/>
      <c r="E305" s="122"/>
      <c r="F305" s="33"/>
      <c r="G305" s="33"/>
      <c r="H305" s="33"/>
      <c r="I305" s="33"/>
    </row>
    <row r="306" spans="1:9" x14ac:dyDescent="0.25">
      <c r="A306" s="33"/>
      <c r="B306" s="33"/>
      <c r="C306" s="33"/>
      <c r="D306" s="33"/>
      <c r="E306" s="122"/>
      <c r="F306" s="33"/>
      <c r="G306" s="33"/>
      <c r="H306" s="33"/>
      <c r="I306" s="33"/>
    </row>
    <row r="307" spans="1:9" x14ac:dyDescent="0.25">
      <c r="A307" s="33"/>
      <c r="B307" s="33"/>
      <c r="C307" s="33"/>
      <c r="D307" s="33"/>
      <c r="E307" s="122"/>
      <c r="F307" s="33"/>
      <c r="G307" s="33"/>
      <c r="H307" s="33"/>
      <c r="I307" s="33"/>
    </row>
    <row r="308" spans="1:9" x14ac:dyDescent="0.25">
      <c r="A308" s="33"/>
      <c r="B308" s="33"/>
      <c r="C308" s="33"/>
      <c r="D308" s="33"/>
      <c r="E308" s="122"/>
      <c r="F308" s="33"/>
      <c r="G308" s="33"/>
      <c r="H308" s="33"/>
      <c r="I308" s="33"/>
    </row>
    <row r="309" spans="1:9" x14ac:dyDescent="0.25">
      <c r="A309" s="33"/>
      <c r="B309" s="33"/>
      <c r="C309" s="33"/>
      <c r="D309" s="33"/>
      <c r="E309" s="122"/>
      <c r="F309" s="33"/>
      <c r="G309" s="33"/>
      <c r="H309" s="33"/>
      <c r="I309" s="33"/>
    </row>
    <row r="310" spans="1:9" x14ac:dyDescent="0.25">
      <c r="A310" s="33"/>
      <c r="B310" s="33"/>
      <c r="C310" s="33"/>
      <c r="D310" s="33"/>
      <c r="E310" s="122"/>
      <c r="F310" s="33"/>
      <c r="G310" s="33"/>
      <c r="H310" s="33"/>
      <c r="I310" s="33"/>
    </row>
    <row r="311" spans="1:9" x14ac:dyDescent="0.25">
      <c r="A311" s="33"/>
      <c r="B311" s="33"/>
      <c r="C311" s="33"/>
      <c r="D311" s="33"/>
      <c r="E311" s="122"/>
      <c r="F311" s="33"/>
      <c r="G311" s="33"/>
      <c r="H311" s="33"/>
      <c r="I311" s="33"/>
    </row>
    <row r="312" spans="1:9" x14ac:dyDescent="0.25">
      <c r="A312" s="33"/>
      <c r="B312" s="33"/>
      <c r="C312" s="33"/>
      <c r="D312" s="33"/>
      <c r="E312" s="122"/>
      <c r="F312" s="33"/>
      <c r="G312" s="33"/>
      <c r="H312" s="33"/>
      <c r="I312" s="33"/>
    </row>
    <row r="313" spans="1:9" x14ac:dyDescent="0.25">
      <c r="A313" s="33"/>
      <c r="B313" s="33"/>
      <c r="C313" s="33"/>
      <c r="D313" s="33"/>
      <c r="E313" s="122"/>
      <c r="F313" s="33"/>
      <c r="G313" s="33"/>
      <c r="H313" s="33"/>
      <c r="I313" s="33"/>
    </row>
    <row r="314" spans="1:9" x14ac:dyDescent="0.25">
      <c r="A314" s="33"/>
      <c r="B314" s="33"/>
      <c r="C314" s="33"/>
      <c r="D314" s="33"/>
      <c r="E314" s="122"/>
      <c r="F314" s="33"/>
      <c r="G314" s="33"/>
      <c r="H314" s="33"/>
      <c r="I314" s="33"/>
    </row>
    <row r="315" spans="1:9" x14ac:dyDescent="0.25">
      <c r="A315" s="33"/>
      <c r="B315" s="33"/>
      <c r="C315" s="33"/>
      <c r="D315" s="33"/>
      <c r="E315" s="122"/>
      <c r="F315" s="33"/>
      <c r="G315" s="33"/>
      <c r="H315" s="33"/>
      <c r="I315" s="33"/>
    </row>
    <row r="316" spans="1:9" x14ac:dyDescent="0.25">
      <c r="A316" s="33"/>
      <c r="B316" s="33"/>
      <c r="C316" s="33"/>
      <c r="D316" s="33"/>
      <c r="E316" s="122"/>
      <c r="F316" s="33"/>
      <c r="G316" s="33"/>
      <c r="H316" s="33"/>
      <c r="I316" s="33"/>
    </row>
    <row r="317" spans="1:9" x14ac:dyDescent="0.25">
      <c r="A317" s="33"/>
      <c r="B317" s="33"/>
      <c r="C317" s="33"/>
      <c r="D317" s="33"/>
      <c r="E317" s="122"/>
      <c r="F317" s="33"/>
      <c r="G317" s="33"/>
      <c r="H317" s="33"/>
      <c r="I317" s="33"/>
    </row>
    <row r="318" spans="1:9" x14ac:dyDescent="0.25">
      <c r="A318" s="33"/>
      <c r="B318" s="33"/>
      <c r="C318" s="33"/>
      <c r="D318" s="33"/>
      <c r="E318" s="122"/>
      <c r="F318" s="33"/>
      <c r="G318" s="33"/>
      <c r="H318" s="33"/>
      <c r="I318" s="33"/>
    </row>
    <row r="319" spans="1:9" x14ac:dyDescent="0.25">
      <c r="A319" s="33"/>
      <c r="B319" s="33"/>
      <c r="C319" s="33"/>
      <c r="D319" s="33"/>
      <c r="E319" s="122"/>
      <c r="F319" s="33"/>
      <c r="G319" s="33"/>
      <c r="H319" s="33"/>
      <c r="I319" s="33"/>
    </row>
    <row r="320" spans="1:9" x14ac:dyDescent="0.25">
      <c r="A320" s="33"/>
      <c r="B320" s="33"/>
      <c r="C320" s="33"/>
      <c r="D320" s="33"/>
      <c r="E320" s="122"/>
      <c r="F320" s="33"/>
      <c r="G320" s="33"/>
      <c r="H320" s="33"/>
      <c r="I320" s="33"/>
    </row>
    <row r="321" spans="1:9" x14ac:dyDescent="0.25">
      <c r="A321" s="33"/>
      <c r="B321" s="33"/>
      <c r="C321" s="33"/>
      <c r="D321" s="33"/>
      <c r="E321" s="122"/>
      <c r="F321" s="33"/>
      <c r="G321" s="33"/>
      <c r="H321" s="33"/>
      <c r="I321" s="33"/>
    </row>
    <row r="322" spans="1:9" x14ac:dyDescent="0.25">
      <c r="A322" s="33"/>
      <c r="B322" s="33"/>
      <c r="C322" s="33"/>
      <c r="D322" s="33"/>
      <c r="E322" s="122"/>
      <c r="F322" s="33"/>
      <c r="G322" s="33"/>
      <c r="H322" s="33"/>
      <c r="I322" s="33"/>
    </row>
    <row r="323" spans="1:9" x14ac:dyDescent="0.25">
      <c r="A323" s="33"/>
      <c r="B323" s="33"/>
      <c r="C323" s="33"/>
      <c r="D323" s="33"/>
      <c r="E323" s="122"/>
      <c r="F323" s="33"/>
      <c r="G323" s="33"/>
      <c r="H323" s="33"/>
      <c r="I323" s="33"/>
    </row>
    <row r="324" spans="1:9" x14ac:dyDescent="0.25">
      <c r="A324" s="33"/>
      <c r="B324" s="33"/>
      <c r="C324" s="33"/>
      <c r="D324" s="33"/>
      <c r="E324" s="122"/>
      <c r="F324" s="33"/>
      <c r="G324" s="33"/>
      <c r="H324" s="33"/>
      <c r="I324" s="33"/>
    </row>
    <row r="325" spans="1:9" x14ac:dyDescent="0.25">
      <c r="A325" s="33"/>
      <c r="B325" s="33"/>
      <c r="C325" s="33"/>
      <c r="D325" s="33"/>
      <c r="E325" s="122"/>
      <c r="F325" s="33"/>
      <c r="G325" s="33"/>
      <c r="H325" s="33"/>
      <c r="I325" s="33"/>
    </row>
    <row r="326" spans="1:9" x14ac:dyDescent="0.25">
      <c r="A326" s="33"/>
      <c r="B326" s="33"/>
      <c r="C326" s="33"/>
      <c r="D326" s="33"/>
      <c r="E326" s="122"/>
      <c r="F326" s="33"/>
      <c r="G326" s="33"/>
      <c r="H326" s="33"/>
      <c r="I326" s="33"/>
    </row>
    <row r="327" spans="1:9" x14ac:dyDescent="0.25">
      <c r="A327" s="33"/>
      <c r="B327" s="33"/>
      <c r="C327" s="33"/>
      <c r="D327" s="33"/>
      <c r="E327" s="122"/>
      <c r="F327" s="33"/>
      <c r="G327" s="33"/>
      <c r="H327" s="33"/>
      <c r="I327" s="33"/>
    </row>
    <row r="328" spans="1:9" x14ac:dyDescent="0.25">
      <c r="A328" s="33"/>
      <c r="B328" s="33"/>
      <c r="C328" s="33"/>
      <c r="D328" s="33"/>
      <c r="E328" s="122"/>
      <c r="F328" s="33"/>
      <c r="G328" s="33"/>
      <c r="H328" s="33"/>
      <c r="I328" s="33"/>
    </row>
    <row r="329" spans="1:9" x14ac:dyDescent="0.25">
      <c r="A329" s="33"/>
      <c r="B329" s="33"/>
      <c r="C329" s="33"/>
      <c r="D329" s="33"/>
      <c r="E329" s="122"/>
      <c r="F329" s="33"/>
      <c r="G329" s="33"/>
      <c r="H329" s="33"/>
      <c r="I329" s="33"/>
    </row>
    <row r="330" spans="1:9" x14ac:dyDescent="0.25">
      <c r="A330" s="33"/>
      <c r="B330" s="33"/>
      <c r="C330" s="33"/>
      <c r="D330" s="33"/>
      <c r="E330" s="122"/>
      <c r="F330" s="33"/>
      <c r="G330" s="33"/>
      <c r="H330" s="33"/>
      <c r="I330" s="33"/>
    </row>
    <row r="331" spans="1:9" x14ac:dyDescent="0.25">
      <c r="A331" s="33"/>
      <c r="B331" s="33"/>
      <c r="C331" s="33"/>
      <c r="D331" s="33"/>
      <c r="E331" s="122"/>
      <c r="F331" s="33"/>
      <c r="G331" s="33"/>
      <c r="H331" s="33"/>
      <c r="I331" s="33"/>
    </row>
    <row r="332" spans="1:9" x14ac:dyDescent="0.25">
      <c r="A332" s="33"/>
      <c r="B332" s="33"/>
      <c r="C332" s="33"/>
      <c r="D332" s="33"/>
      <c r="E332" s="122"/>
      <c r="F332" s="33"/>
      <c r="G332" s="33"/>
      <c r="H332" s="33"/>
      <c r="I332" s="33"/>
    </row>
    <row r="333" spans="1:9" x14ac:dyDescent="0.25">
      <c r="A333" s="33"/>
      <c r="B333" s="33"/>
      <c r="C333" s="33"/>
      <c r="D333" s="33"/>
      <c r="E333" s="122"/>
      <c r="F333" s="33"/>
      <c r="G333" s="33"/>
      <c r="H333" s="33"/>
      <c r="I333" s="33"/>
    </row>
    <row r="334" spans="1:9" x14ac:dyDescent="0.25">
      <c r="A334" s="33"/>
      <c r="B334" s="33"/>
      <c r="C334" s="33"/>
      <c r="D334" s="33"/>
      <c r="E334" s="122"/>
      <c r="F334" s="33"/>
      <c r="G334" s="33"/>
      <c r="H334" s="33"/>
      <c r="I334" s="33"/>
    </row>
    <row r="335" spans="1:9" x14ac:dyDescent="0.25">
      <c r="A335" s="33"/>
      <c r="B335" s="33"/>
      <c r="C335" s="33"/>
      <c r="D335" s="33"/>
      <c r="E335" s="122"/>
      <c r="F335" s="33"/>
      <c r="G335" s="33"/>
      <c r="H335" s="33"/>
      <c r="I335" s="33"/>
    </row>
    <row r="336" spans="1:9" x14ac:dyDescent="0.25">
      <c r="A336" s="33"/>
      <c r="B336" s="33"/>
      <c r="C336" s="33"/>
      <c r="D336" s="33"/>
      <c r="E336" s="122"/>
      <c r="F336" s="33"/>
      <c r="G336" s="33"/>
      <c r="H336" s="33"/>
      <c r="I336" s="33"/>
    </row>
    <row r="337" spans="1:9" x14ac:dyDescent="0.25">
      <c r="A337" s="33"/>
      <c r="B337" s="33"/>
      <c r="C337" s="33"/>
      <c r="D337" s="33"/>
      <c r="E337" s="122"/>
      <c r="F337" s="33"/>
      <c r="G337" s="33"/>
      <c r="H337" s="33"/>
      <c r="I337" s="33"/>
    </row>
    <row r="338" spans="1:9" x14ac:dyDescent="0.25">
      <c r="A338" s="33"/>
      <c r="B338" s="33"/>
      <c r="C338" s="33"/>
      <c r="D338" s="33"/>
      <c r="E338" s="122"/>
      <c r="F338" s="33"/>
      <c r="G338" s="33"/>
      <c r="H338" s="33"/>
      <c r="I338" s="33"/>
    </row>
    <row r="339" spans="1:9" x14ac:dyDescent="0.25">
      <c r="A339" s="33"/>
      <c r="B339" s="33"/>
      <c r="C339" s="33"/>
      <c r="D339" s="33"/>
      <c r="E339" s="122"/>
      <c r="F339" s="33"/>
      <c r="G339" s="33"/>
      <c r="H339" s="33"/>
      <c r="I339" s="33"/>
    </row>
    <row r="340" spans="1:9" x14ac:dyDescent="0.25">
      <c r="A340" s="33"/>
      <c r="B340" s="33"/>
      <c r="C340" s="33"/>
      <c r="D340" s="33"/>
      <c r="E340" s="122"/>
      <c r="F340" s="33"/>
      <c r="G340" s="33"/>
      <c r="H340" s="33"/>
      <c r="I340" s="33"/>
    </row>
    <row r="341" spans="1:9" x14ac:dyDescent="0.25">
      <c r="A341" s="33"/>
      <c r="B341" s="33"/>
      <c r="C341" s="33"/>
      <c r="D341" s="33"/>
      <c r="E341" s="122"/>
      <c r="F341" s="33"/>
      <c r="G341" s="33"/>
      <c r="H341" s="33"/>
      <c r="I341" s="33"/>
    </row>
    <row r="342" spans="1:9" x14ac:dyDescent="0.25">
      <c r="A342" s="33"/>
      <c r="B342" s="33"/>
      <c r="C342" s="33"/>
      <c r="D342" s="33"/>
      <c r="E342" s="122"/>
      <c r="F342" s="33"/>
      <c r="G342" s="33"/>
      <c r="H342" s="33"/>
      <c r="I342" s="33"/>
    </row>
    <row r="343" spans="1:9" x14ac:dyDescent="0.25">
      <c r="A343" s="33"/>
      <c r="B343" s="33"/>
      <c r="C343" s="33"/>
      <c r="D343" s="33"/>
      <c r="E343" s="122"/>
      <c r="F343" s="33"/>
      <c r="G343" s="33"/>
      <c r="H343" s="33"/>
      <c r="I343" s="33"/>
    </row>
    <row r="344" spans="1:9" x14ac:dyDescent="0.25">
      <c r="A344" s="33"/>
      <c r="B344" s="33"/>
      <c r="C344" s="33"/>
      <c r="D344" s="33"/>
      <c r="E344" s="122"/>
      <c r="F344" s="33"/>
      <c r="G344" s="33"/>
      <c r="H344" s="33"/>
      <c r="I344" s="33"/>
    </row>
    <row r="345" spans="1:9" x14ac:dyDescent="0.25">
      <c r="A345" s="33"/>
      <c r="B345" s="33"/>
      <c r="C345" s="33"/>
      <c r="D345" s="33"/>
      <c r="E345" s="122"/>
      <c r="F345" s="33"/>
      <c r="G345" s="33"/>
      <c r="H345" s="33"/>
      <c r="I345" s="33"/>
    </row>
    <row r="346" spans="1:9" x14ac:dyDescent="0.25">
      <c r="A346" s="33"/>
      <c r="B346" s="33"/>
      <c r="C346" s="33"/>
      <c r="D346" s="33"/>
      <c r="E346" s="122"/>
      <c r="F346" s="33"/>
      <c r="G346" s="33"/>
      <c r="H346" s="33"/>
      <c r="I346" s="33"/>
    </row>
    <row r="347" spans="1:9" x14ac:dyDescent="0.25">
      <c r="A347" s="33"/>
      <c r="B347" s="33"/>
      <c r="C347" s="33"/>
      <c r="D347" s="33"/>
      <c r="E347" s="122"/>
      <c r="F347" s="33"/>
      <c r="G347" s="33"/>
      <c r="H347" s="33"/>
      <c r="I347" s="33"/>
    </row>
    <row r="348" spans="1:9" x14ac:dyDescent="0.25">
      <c r="A348" s="33"/>
      <c r="B348" s="33"/>
      <c r="C348" s="33"/>
      <c r="D348" s="33"/>
      <c r="E348" s="122"/>
      <c r="F348" s="33"/>
      <c r="G348" s="33"/>
      <c r="H348" s="33"/>
      <c r="I348" s="33"/>
    </row>
    <row r="349" spans="1:9" x14ac:dyDescent="0.25">
      <c r="A349" s="33"/>
      <c r="B349" s="33"/>
      <c r="C349" s="33"/>
      <c r="D349" s="33"/>
      <c r="E349" s="122"/>
      <c r="F349" s="33"/>
      <c r="G349" s="33"/>
      <c r="H349" s="33"/>
      <c r="I349" s="33"/>
    </row>
    <row r="350" spans="1:9" x14ac:dyDescent="0.25">
      <c r="A350" s="33"/>
      <c r="B350" s="33"/>
      <c r="C350" s="33"/>
      <c r="D350" s="33"/>
      <c r="E350" s="122"/>
      <c r="F350" s="33"/>
      <c r="G350" s="33"/>
      <c r="H350" s="33"/>
      <c r="I350" s="33"/>
    </row>
    <row r="351" spans="1:9" x14ac:dyDescent="0.25">
      <c r="A351" s="33"/>
      <c r="B351" s="33"/>
      <c r="C351" s="33"/>
      <c r="D351" s="33"/>
      <c r="E351" s="122"/>
      <c r="F351" s="33"/>
      <c r="G351" s="33"/>
      <c r="H351" s="33"/>
      <c r="I351" s="33"/>
    </row>
    <row r="352" spans="1:9" x14ac:dyDescent="0.25">
      <c r="A352" s="33"/>
      <c r="B352" s="33"/>
      <c r="C352" s="33"/>
      <c r="D352" s="33"/>
      <c r="E352" s="122"/>
      <c r="F352" s="33"/>
      <c r="G352" s="33"/>
      <c r="H352" s="33"/>
      <c r="I352" s="33"/>
    </row>
    <row r="353" spans="1:9" x14ac:dyDescent="0.25">
      <c r="A353" s="33"/>
      <c r="B353" s="33"/>
      <c r="C353" s="33"/>
      <c r="D353" s="33"/>
      <c r="E353" s="122"/>
      <c r="F353" s="33"/>
      <c r="G353" s="33"/>
      <c r="H353" s="33"/>
      <c r="I353" s="33"/>
    </row>
    <row r="354" spans="1:9" x14ac:dyDescent="0.25">
      <c r="A354" s="33"/>
      <c r="B354" s="33"/>
      <c r="C354" s="33"/>
      <c r="D354" s="33"/>
      <c r="E354" s="122"/>
      <c r="F354" s="33"/>
      <c r="G354" s="33"/>
      <c r="H354" s="33"/>
      <c r="I354" s="33"/>
    </row>
    <row r="355" spans="1:9" x14ac:dyDescent="0.25">
      <c r="A355" s="33"/>
      <c r="B355" s="33"/>
      <c r="C355" s="33"/>
      <c r="D355" s="33"/>
      <c r="E355" s="122"/>
      <c r="F355" s="33"/>
      <c r="G355" s="33"/>
      <c r="H355" s="33"/>
      <c r="I355" s="33"/>
    </row>
    <row r="356" spans="1:9" x14ac:dyDescent="0.25">
      <c r="A356" s="33"/>
      <c r="B356" s="33"/>
      <c r="C356" s="33"/>
      <c r="D356" s="33"/>
      <c r="E356" s="122"/>
      <c r="F356" s="33"/>
      <c r="G356" s="33"/>
      <c r="H356" s="33"/>
      <c r="I356" s="33"/>
    </row>
    <row r="357" spans="1:9" x14ac:dyDescent="0.25">
      <c r="A357" s="33"/>
      <c r="B357" s="33"/>
      <c r="C357" s="33"/>
      <c r="D357" s="33"/>
      <c r="E357" s="122"/>
      <c r="F357" s="33"/>
      <c r="G357" s="33"/>
      <c r="H357" s="33"/>
      <c r="I357" s="33"/>
    </row>
    <row r="358" spans="1:9" x14ac:dyDescent="0.25">
      <c r="A358" s="33"/>
      <c r="B358" s="33"/>
      <c r="C358" s="33"/>
      <c r="D358" s="33"/>
      <c r="E358" s="122"/>
      <c r="F358" s="33"/>
      <c r="G358" s="33"/>
      <c r="H358" s="33"/>
      <c r="I358" s="33"/>
    </row>
    <row r="359" spans="1:9" x14ac:dyDescent="0.25">
      <c r="A359" s="33"/>
      <c r="B359" s="33"/>
      <c r="C359" s="33"/>
      <c r="D359" s="33"/>
      <c r="E359" s="122"/>
      <c r="F359" s="33"/>
      <c r="G359" s="33"/>
      <c r="H359" s="33"/>
      <c r="I359" s="33"/>
    </row>
    <row r="360" spans="1:9" x14ac:dyDescent="0.25">
      <c r="A360" s="33"/>
      <c r="B360" s="33"/>
      <c r="C360" s="33"/>
      <c r="D360" s="33"/>
      <c r="E360" s="122"/>
      <c r="F360" s="33"/>
      <c r="G360" s="33"/>
      <c r="H360" s="33"/>
      <c r="I360" s="33"/>
    </row>
    <row r="361" spans="1:9" x14ac:dyDescent="0.25">
      <c r="A361" s="33"/>
      <c r="B361" s="33"/>
      <c r="C361" s="33"/>
      <c r="D361" s="33"/>
      <c r="E361" s="122"/>
      <c r="F361" s="33"/>
      <c r="G361" s="33"/>
      <c r="H361" s="33"/>
      <c r="I361" s="33"/>
    </row>
    <row r="362" spans="1:9" x14ac:dyDescent="0.25">
      <c r="A362" s="33"/>
      <c r="B362" s="33"/>
      <c r="C362" s="33"/>
      <c r="D362" s="33"/>
      <c r="E362" s="122"/>
      <c r="F362" s="33"/>
      <c r="G362" s="33"/>
      <c r="H362" s="33"/>
      <c r="I362" s="33"/>
    </row>
    <row r="363" spans="1:9" x14ac:dyDescent="0.25">
      <c r="A363" s="33"/>
      <c r="B363" s="33"/>
      <c r="C363" s="33"/>
      <c r="D363" s="33"/>
      <c r="E363" s="122"/>
      <c r="F363" s="33"/>
      <c r="G363" s="33"/>
      <c r="H363" s="33"/>
      <c r="I363" s="33"/>
    </row>
    <row r="364" spans="1:9" x14ac:dyDescent="0.25">
      <c r="A364" s="33"/>
      <c r="B364" s="33"/>
      <c r="C364" s="33"/>
      <c r="D364" s="33"/>
      <c r="E364" s="122"/>
      <c r="F364" s="33"/>
      <c r="G364" s="33"/>
      <c r="H364" s="33"/>
      <c r="I364" s="33"/>
    </row>
    <row r="365" spans="1:9" x14ac:dyDescent="0.25">
      <c r="A365" s="33"/>
      <c r="B365" s="33"/>
      <c r="C365" s="33"/>
      <c r="D365" s="33"/>
      <c r="E365" s="122"/>
      <c r="F365" s="33"/>
      <c r="G365" s="33"/>
      <c r="H365" s="33"/>
      <c r="I365" s="33"/>
    </row>
    <row r="366" spans="1:9" x14ac:dyDescent="0.25">
      <c r="A366" s="33"/>
      <c r="B366" s="33"/>
      <c r="C366" s="33"/>
      <c r="D366" s="33"/>
      <c r="E366" s="122"/>
      <c r="F366" s="33"/>
      <c r="G366" s="33"/>
      <c r="H366" s="33"/>
      <c r="I366" s="33"/>
    </row>
    <row r="367" spans="1:9" ht="38.25" customHeight="1" x14ac:dyDescent="0.25">
      <c r="A367" s="33"/>
      <c r="B367" s="33"/>
      <c r="C367" s="33"/>
      <c r="D367" s="33"/>
      <c r="E367" s="122"/>
      <c r="F367" s="33"/>
      <c r="G367" s="33"/>
      <c r="H367" s="33"/>
      <c r="I367" s="33"/>
    </row>
  </sheetData>
  <phoneticPr fontId="7" type="noConversion"/>
  <conditionalFormatting sqref="G34:I34 G33 H29:I30">
    <cfRule type="cellIs" dxfId="231" priority="75" operator="equal">
      <formula>"Nee"</formula>
    </cfRule>
    <cfRule type="cellIs" dxfId="230" priority="76" operator="equal">
      <formula>"Ja, onbetrouwbaar"</formula>
    </cfRule>
    <cfRule type="cellIs" dxfId="229" priority="77" operator="equal">
      <formula>"Ja, betrouwbaar"</formula>
    </cfRule>
    <cfRule type="cellIs" dxfId="228" priority="78" operator="equal">
      <formula>"Onbekend"</formula>
    </cfRule>
  </conditionalFormatting>
  <conditionalFormatting sqref="G32:I32">
    <cfRule type="duplicateValues" dxfId="227" priority="65"/>
  </conditionalFormatting>
  <conditionalFormatting sqref="G32:I32">
    <cfRule type="duplicateValues" dxfId="226" priority="64"/>
  </conditionalFormatting>
  <conditionalFormatting sqref="G32:I32">
    <cfRule type="cellIs" dxfId="225" priority="60" operator="equal">
      <formula>"Nee"</formula>
    </cfRule>
    <cfRule type="cellIs" dxfId="224" priority="61" operator="equal">
      <formula>"Ja, onbetrouwbaar"</formula>
    </cfRule>
    <cfRule type="cellIs" dxfId="223" priority="62" operator="equal">
      <formula>"Ja, betrouwbaar"</formula>
    </cfRule>
    <cfRule type="cellIs" dxfId="222" priority="63" operator="equal">
      <formula>"Onbekend"</formula>
    </cfRule>
  </conditionalFormatting>
  <conditionalFormatting sqref="G31:I31">
    <cfRule type="duplicateValues" dxfId="221" priority="59"/>
  </conditionalFormatting>
  <conditionalFormatting sqref="G31:I31">
    <cfRule type="duplicateValues" dxfId="220" priority="58"/>
  </conditionalFormatting>
  <conditionalFormatting sqref="G31:I31">
    <cfRule type="cellIs" dxfId="219" priority="54" operator="equal">
      <formula>"Nee"</formula>
    </cfRule>
    <cfRule type="cellIs" dxfId="218" priority="55" operator="equal">
      <formula>"Ja, onbetrouwbaar"</formula>
    </cfRule>
    <cfRule type="cellIs" dxfId="217" priority="56" operator="equal">
      <formula>"Ja, betrouwbaar"</formula>
    </cfRule>
    <cfRule type="cellIs" dxfId="216" priority="57" operator="equal">
      <formula>"Onbekend"</formula>
    </cfRule>
  </conditionalFormatting>
  <conditionalFormatting sqref="H33:I33">
    <cfRule type="duplicateValues" dxfId="215" priority="50"/>
  </conditionalFormatting>
  <conditionalFormatting sqref="H33:I33">
    <cfRule type="duplicateValues" dxfId="214" priority="49"/>
  </conditionalFormatting>
  <conditionalFormatting sqref="H33:I33">
    <cfRule type="cellIs" dxfId="213" priority="45" operator="equal">
      <formula>"Nee"</formula>
    </cfRule>
    <cfRule type="cellIs" dxfId="212" priority="46" operator="equal">
      <formula>"Ja, onbetrouwbaar"</formula>
    </cfRule>
    <cfRule type="cellIs" dxfId="211" priority="47" operator="equal">
      <formula>"Ja, betrouwbaar"</formula>
    </cfRule>
    <cfRule type="cellIs" dxfId="210" priority="48" operator="equal">
      <formula>"Onbekend"</formula>
    </cfRule>
  </conditionalFormatting>
  <conditionalFormatting sqref="H33:I33">
    <cfRule type="duplicateValues" dxfId="209" priority="51"/>
  </conditionalFormatting>
  <conditionalFormatting sqref="G29">
    <cfRule type="duplicateValues" dxfId="208" priority="43"/>
  </conditionalFormatting>
  <conditionalFormatting sqref="G29">
    <cfRule type="duplicateValues" dxfId="207" priority="42"/>
  </conditionalFormatting>
  <conditionalFormatting sqref="G29">
    <cfRule type="cellIs" dxfId="206" priority="38" operator="equal">
      <formula>"Nee"</formula>
    </cfRule>
    <cfRule type="cellIs" dxfId="205" priority="39" operator="equal">
      <formula>"Ja, onbetrouwbaar"</formula>
    </cfRule>
    <cfRule type="cellIs" dxfId="204" priority="40" operator="equal">
      <formula>"Ja, betrouwbaar"</formula>
    </cfRule>
    <cfRule type="cellIs" dxfId="203" priority="41" operator="equal">
      <formula>"Onbekend"</formula>
    </cfRule>
  </conditionalFormatting>
  <conditionalFormatting sqref="G29">
    <cfRule type="duplicateValues" dxfId="202" priority="44"/>
  </conditionalFormatting>
  <conditionalFormatting sqref="G30">
    <cfRule type="duplicateValues" dxfId="201" priority="36"/>
  </conditionalFormatting>
  <conditionalFormatting sqref="G30">
    <cfRule type="duplicateValues" dxfId="200" priority="35"/>
  </conditionalFormatting>
  <conditionalFormatting sqref="G30">
    <cfRule type="cellIs" dxfId="199" priority="31" operator="equal">
      <formula>"Nee"</formula>
    </cfRule>
    <cfRule type="cellIs" dxfId="198" priority="32" operator="equal">
      <formula>"Ja, onbetrouwbaar"</formula>
    </cfRule>
    <cfRule type="cellIs" dxfId="197" priority="33" operator="equal">
      <formula>"Ja, betrouwbaar"</formula>
    </cfRule>
    <cfRule type="cellIs" dxfId="196" priority="34" operator="equal">
      <formula>"Onbekend"</formula>
    </cfRule>
  </conditionalFormatting>
  <conditionalFormatting sqref="G30">
    <cfRule type="duplicateValues" dxfId="195" priority="37"/>
  </conditionalFormatting>
  <conditionalFormatting sqref="E21">
    <cfRule type="duplicateValues" dxfId="194" priority="1"/>
  </conditionalFormatting>
  <conditionalFormatting sqref="F21">
    <cfRule type="duplicateValues" dxfId="193" priority="2"/>
  </conditionalFormatting>
  <conditionalFormatting sqref="E2:E361">
    <cfRule type="duplicateValues" dxfId="192" priority="1297"/>
  </conditionalFormatting>
  <conditionalFormatting sqref="F2:F366">
    <cfRule type="duplicateValues" dxfId="191" priority="1299"/>
  </conditionalFormatting>
  <dataValidations count="1">
    <dataValidation type="list" allowBlank="1" showInputMessage="1" showErrorMessage="1" sqref="F29:I34" xr:uid="{FA12FA1E-5D7D-480F-ACF5-33ACAEFD83A8}">
      <formula1>veldgevuld</formula1>
    </dataValidation>
  </dataValidations>
  <pageMargins left="0.7" right="0.7" top="0.75" bottom="0.75" header="0.3" footer="0.3"/>
  <pageSetup paperSize="9" orientation="portrait" verticalDpi="300"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2B98A-F3D7-421E-BF53-15ECF5F8CE71}">
  <sheetPr>
    <tabColor rgb="FFFF0000"/>
  </sheetPr>
  <dimension ref="A1:AF325"/>
  <sheetViews>
    <sheetView zoomScale="90" zoomScaleNormal="90" workbookViewId="0">
      <selection activeCell="M67" sqref="M67"/>
    </sheetView>
  </sheetViews>
  <sheetFormatPr defaultColWidth="9.140625" defaultRowHeight="15" x14ac:dyDescent="0.25"/>
  <cols>
    <col min="1" max="1" width="6.5703125" style="76" customWidth="1"/>
    <col min="2" max="2" width="16.7109375" style="76" bestFit="1" customWidth="1"/>
    <col min="3" max="4" width="10.42578125" style="76" customWidth="1"/>
    <col min="5" max="5" width="4.28515625" style="82" customWidth="1"/>
    <col min="6" max="6" width="39.28515625" style="76" customWidth="1"/>
    <col min="7" max="7" width="26.140625" style="76" customWidth="1"/>
    <col min="8" max="8" width="18.28515625" style="76" bestFit="1" customWidth="1"/>
    <col min="9" max="10" width="15.7109375" style="76" customWidth="1"/>
    <col min="11" max="11" width="35.7109375" style="76" customWidth="1"/>
    <col min="12" max="12" width="35.7109375" style="83" customWidth="1"/>
    <col min="13" max="13" width="35.7109375" style="76" customWidth="1"/>
    <col min="14" max="14" width="39.85546875" style="83" customWidth="1"/>
    <col min="15" max="15" width="50.7109375" style="76" customWidth="1"/>
    <col min="16" max="16382" width="9.140625" style="76"/>
    <col min="16383" max="16384" width="9.140625" style="76" bestFit="1"/>
  </cols>
  <sheetData>
    <row r="1" spans="1:32" s="91" customFormat="1" ht="25.5" x14ac:dyDescent="0.25">
      <c r="A1" s="91" t="s">
        <v>379</v>
      </c>
      <c r="E1" s="92"/>
      <c r="L1" s="93"/>
      <c r="N1" s="93"/>
    </row>
    <row r="2" spans="1:32" s="74" customFormat="1" x14ac:dyDescent="0.25">
      <c r="A2" s="40" t="s">
        <v>135</v>
      </c>
      <c r="B2" s="40"/>
      <c r="C2" s="40" t="s">
        <v>367</v>
      </c>
      <c r="D2" s="40">
        <f>COUNTA(D10:D299)</f>
        <v>53</v>
      </c>
      <c r="E2" s="123"/>
      <c r="F2" s="40"/>
      <c r="G2" s="40"/>
      <c r="H2" s="40"/>
      <c r="I2" s="40"/>
      <c r="J2" s="40"/>
      <c r="K2" s="40"/>
      <c r="L2" s="124"/>
      <c r="M2" s="40"/>
      <c r="N2" s="124"/>
      <c r="O2" s="40"/>
    </row>
    <row r="3" spans="1:32" s="74" customFormat="1" x14ac:dyDescent="0.25">
      <c r="A3" s="40" t="s">
        <v>136</v>
      </c>
      <c r="B3" s="40"/>
      <c r="C3" s="40"/>
      <c r="D3" s="125"/>
      <c r="E3" s="123"/>
      <c r="F3" s="40"/>
      <c r="G3" s="40"/>
      <c r="H3" s="126" t="s">
        <v>367</v>
      </c>
      <c r="I3" s="127">
        <f>COUNTA(I10:I293)</f>
        <v>53</v>
      </c>
      <c r="J3" s="127">
        <f>COUNTA(J10:J293)</f>
        <v>53</v>
      </c>
      <c r="K3" s="127">
        <f>COUNTA(K10:K293)</f>
        <v>53</v>
      </c>
      <c r="L3" s="127">
        <f>COUNTA(L10:L293)</f>
        <v>53</v>
      </c>
      <c r="M3" s="127">
        <f>COUNTA(M10:M293)</f>
        <v>53</v>
      </c>
      <c r="N3" s="124"/>
      <c r="O3" s="40"/>
    </row>
    <row r="4" spans="1:32" s="74" customFormat="1" x14ac:dyDescent="0.25">
      <c r="A4" s="40" t="s">
        <v>118</v>
      </c>
      <c r="B4" s="40" t="s">
        <v>138</v>
      </c>
      <c r="C4" s="40"/>
      <c r="D4" s="40"/>
      <c r="E4" s="123"/>
      <c r="F4" s="40"/>
      <c r="G4" s="40"/>
      <c r="H4" s="128"/>
      <c r="I4" s="127">
        <f>COUNTIF(I10:I293,"Ja")</f>
        <v>45</v>
      </c>
      <c r="J4" s="127">
        <f>COUNTIF(J10:J293,"Ja")</f>
        <v>39</v>
      </c>
      <c r="K4" s="127">
        <f>COUNTIF(K10:K293,"Betrouwbaar")</f>
        <v>36</v>
      </c>
      <c r="L4" s="127">
        <f>COUNTIF(L10:L293,"Altijd")</f>
        <v>35</v>
      </c>
      <c r="M4" s="127">
        <f>COUNTIF(M10:M293,"Reeds in EPD vastgelegd")</f>
        <v>42</v>
      </c>
      <c r="N4" s="124"/>
      <c r="O4" s="40"/>
    </row>
    <row r="5" spans="1:32" s="74" customFormat="1" x14ac:dyDescent="0.25">
      <c r="A5" s="40"/>
      <c r="B5" s="40" t="s">
        <v>139</v>
      </c>
      <c r="C5" s="40"/>
      <c r="D5" s="40"/>
      <c r="E5" s="123"/>
      <c r="F5" s="40"/>
      <c r="G5" s="40"/>
      <c r="H5" s="128"/>
      <c r="I5" s="127">
        <f>COUNTIF(I10:I293,"Nee")</f>
        <v>3</v>
      </c>
      <c r="J5" s="127">
        <f>COUNTIF(J10:J293,"Nee")</f>
        <v>6</v>
      </c>
      <c r="K5" s="127">
        <f>COUNTIF(K10:K293,"Onbetrouwbaar")</f>
        <v>9</v>
      </c>
      <c r="L5" s="127">
        <f>COUNTIF(L10:L293,"Wisselend")</f>
        <v>8</v>
      </c>
      <c r="M5" s="127">
        <f>COUNTIF(M10:M293,"Af te leiden uit EPD")</f>
        <v>5</v>
      </c>
      <c r="N5" s="124"/>
      <c r="O5" s="40"/>
    </row>
    <row r="6" spans="1:32" s="74" customFormat="1" ht="17.25" customHeight="1" x14ac:dyDescent="0.25">
      <c r="A6" s="40"/>
      <c r="B6" s="40" t="s">
        <v>137</v>
      </c>
      <c r="C6" s="40"/>
      <c r="D6" s="40"/>
      <c r="E6" s="123"/>
      <c r="F6" s="40"/>
      <c r="G6" s="40"/>
      <c r="H6" s="128"/>
      <c r="I6" s="127">
        <f>COUNTIF(I10:I293,"Onbekend")</f>
        <v>5</v>
      </c>
      <c r="J6" s="127">
        <f>COUNTIF(J10:J293,"Onbekend")</f>
        <v>0</v>
      </c>
      <c r="K6" s="127">
        <f>COUNTIF(K10:K293,"Onbekend")</f>
        <v>0</v>
      </c>
      <c r="L6" s="127">
        <f>COUNTIF(L10:L293,"Niet")</f>
        <v>4</v>
      </c>
      <c r="M6" s="127">
        <f>COUNTIF(M10:M293,"Geen, registratie toevoegen")</f>
        <v>0</v>
      </c>
      <c r="N6" s="124"/>
      <c r="O6" s="40"/>
    </row>
    <row r="7" spans="1:32" s="74" customFormat="1" ht="17.25" customHeight="1" x14ac:dyDescent="0.25">
      <c r="A7" s="40"/>
      <c r="B7" s="40"/>
      <c r="C7" s="40"/>
      <c r="D7" s="40"/>
      <c r="E7" s="123"/>
      <c r="F7" s="40"/>
      <c r="G7" s="40"/>
      <c r="H7" s="128"/>
      <c r="I7" s="127"/>
      <c r="J7" s="127"/>
      <c r="K7" s="127"/>
      <c r="L7" s="127">
        <f>COUNTIF(L10:L293,"Onbekend")</f>
        <v>2</v>
      </c>
      <c r="M7" s="127">
        <f>COUNTIF(M11:M294,"Onbekend")</f>
        <v>6</v>
      </c>
      <c r="N7" s="124"/>
      <c r="O7" s="40"/>
    </row>
    <row r="8" spans="1:32" s="74" customFormat="1" ht="17.25" customHeight="1" x14ac:dyDescent="0.25">
      <c r="A8" s="40"/>
      <c r="B8" s="40"/>
      <c r="C8" s="40"/>
      <c r="D8" s="40"/>
      <c r="E8" s="123"/>
      <c r="F8" s="40"/>
      <c r="G8" s="40"/>
      <c r="H8" s="128"/>
      <c r="I8" s="127">
        <f>COUNTIF(I10:I293,"N.v.t.")</f>
        <v>0</v>
      </c>
      <c r="J8" s="127">
        <f>COUNTIF(J10:J293,"N.v.t.")</f>
        <v>8</v>
      </c>
      <c r="K8" s="127">
        <f>COUNTIF(K10:K293,"N.v.t.")</f>
        <v>8</v>
      </c>
      <c r="L8" s="127">
        <f>COUNTIF(L10:L293,"N.v.t.")</f>
        <v>4</v>
      </c>
      <c r="M8" s="127">
        <f>COUNTIF(M10:M293,"N.v.t.")</f>
        <v>0</v>
      </c>
      <c r="N8" s="124"/>
      <c r="O8" s="40"/>
    </row>
    <row r="9" spans="1:32" ht="45" x14ac:dyDescent="0.25">
      <c r="A9" s="103" t="s">
        <v>373</v>
      </c>
      <c r="B9" s="103" t="s">
        <v>1</v>
      </c>
      <c r="C9" s="103"/>
      <c r="D9" s="103" t="s">
        <v>140</v>
      </c>
      <c r="E9" s="104" t="s">
        <v>374</v>
      </c>
      <c r="F9" s="129" t="s">
        <v>381</v>
      </c>
      <c r="G9" s="103" t="s">
        <v>141</v>
      </c>
      <c r="H9" s="103" t="s">
        <v>124</v>
      </c>
      <c r="I9" s="103" t="s">
        <v>128</v>
      </c>
      <c r="J9" s="103" t="s">
        <v>354</v>
      </c>
      <c r="K9" s="103" t="s">
        <v>366</v>
      </c>
      <c r="L9" s="103" t="s">
        <v>363</v>
      </c>
      <c r="M9" s="103" t="s">
        <v>355</v>
      </c>
      <c r="N9" s="103" t="s">
        <v>131</v>
      </c>
      <c r="O9" s="105" t="s">
        <v>372</v>
      </c>
      <c r="P9" s="75"/>
      <c r="AF9" s="75"/>
    </row>
    <row r="10" spans="1:32" ht="38.25" x14ac:dyDescent="0.25">
      <c r="A10" s="57">
        <v>1</v>
      </c>
      <c r="B10" s="57" t="s">
        <v>9</v>
      </c>
      <c r="C10" s="57"/>
      <c r="D10" s="57">
        <v>1</v>
      </c>
      <c r="E10" s="60">
        <v>1</v>
      </c>
      <c r="F10" s="61" t="s">
        <v>10</v>
      </c>
      <c r="G10" s="57" t="s">
        <v>144</v>
      </c>
      <c r="H10" s="55" t="s">
        <v>142</v>
      </c>
      <c r="I10" s="55" t="s">
        <v>357</v>
      </c>
      <c r="J10" s="55" t="s">
        <v>357</v>
      </c>
      <c r="K10" s="57" t="s">
        <v>359</v>
      </c>
      <c r="L10" s="55" t="s">
        <v>365</v>
      </c>
      <c r="M10" s="57" t="s">
        <v>143</v>
      </c>
      <c r="N10" s="55" t="s">
        <v>146</v>
      </c>
      <c r="O10" s="57" t="s">
        <v>147</v>
      </c>
      <c r="P10" s="75"/>
      <c r="AF10" s="75"/>
    </row>
    <row r="11" spans="1:32" ht="25.5" x14ac:dyDescent="0.25">
      <c r="A11" s="57">
        <v>1</v>
      </c>
      <c r="B11" s="57" t="s">
        <v>9</v>
      </c>
      <c r="C11" s="57"/>
      <c r="D11" s="57">
        <v>1</v>
      </c>
      <c r="E11" s="60">
        <v>2</v>
      </c>
      <c r="F11" s="61" t="s">
        <v>20</v>
      </c>
      <c r="G11" s="57" t="s">
        <v>144</v>
      </c>
      <c r="H11" s="55" t="s">
        <v>142</v>
      </c>
      <c r="I11" s="55" t="s">
        <v>357</v>
      </c>
      <c r="J11" s="55" t="s">
        <v>357</v>
      </c>
      <c r="K11" s="57" t="s">
        <v>359</v>
      </c>
      <c r="L11" s="55" t="s">
        <v>365</v>
      </c>
      <c r="M11" s="57" t="s">
        <v>143</v>
      </c>
      <c r="N11" s="55" t="s">
        <v>148</v>
      </c>
      <c r="O11" s="57"/>
      <c r="P11" s="75"/>
      <c r="AF11" s="75"/>
    </row>
    <row r="12" spans="1:32" ht="25.5" x14ac:dyDescent="0.25">
      <c r="A12" s="57">
        <v>1</v>
      </c>
      <c r="B12" s="57" t="s">
        <v>9</v>
      </c>
      <c r="C12" s="57"/>
      <c r="D12" s="57">
        <v>1</v>
      </c>
      <c r="E12" s="60">
        <v>3</v>
      </c>
      <c r="F12" s="61" t="s">
        <v>22</v>
      </c>
      <c r="G12" s="57" t="s">
        <v>150</v>
      </c>
      <c r="H12" s="55" t="s">
        <v>149</v>
      </c>
      <c r="I12" s="55" t="s">
        <v>357</v>
      </c>
      <c r="J12" s="55" t="s">
        <v>121</v>
      </c>
      <c r="K12" s="57" t="s">
        <v>362</v>
      </c>
      <c r="L12" s="55" t="s">
        <v>365</v>
      </c>
      <c r="M12" s="57" t="s">
        <v>143</v>
      </c>
      <c r="N12" s="55" t="s">
        <v>152</v>
      </c>
      <c r="O12" s="57"/>
      <c r="P12" s="75"/>
      <c r="AF12" s="75"/>
    </row>
    <row r="13" spans="1:32" ht="38.25" x14ac:dyDescent="0.25">
      <c r="A13" s="57">
        <v>1</v>
      </c>
      <c r="B13" s="57" t="s">
        <v>9</v>
      </c>
      <c r="C13" s="57"/>
      <c r="D13" s="57">
        <v>1</v>
      </c>
      <c r="E13" s="60">
        <v>4</v>
      </c>
      <c r="F13" s="61" t="s">
        <v>23</v>
      </c>
      <c r="G13" s="57" t="s">
        <v>154</v>
      </c>
      <c r="H13" s="55" t="s">
        <v>153</v>
      </c>
      <c r="I13" s="55" t="s">
        <v>357</v>
      </c>
      <c r="J13" s="55" t="s">
        <v>357</v>
      </c>
      <c r="K13" s="57" t="s">
        <v>359</v>
      </c>
      <c r="L13" s="55" t="s">
        <v>365</v>
      </c>
      <c r="M13" s="57" t="s">
        <v>143</v>
      </c>
      <c r="N13" s="55" t="s">
        <v>155</v>
      </c>
      <c r="O13" s="55" t="s">
        <v>156</v>
      </c>
      <c r="P13" s="75"/>
      <c r="AF13" s="75"/>
    </row>
    <row r="14" spans="1:32" ht="27" x14ac:dyDescent="0.25">
      <c r="A14" s="57">
        <v>1</v>
      </c>
      <c r="B14" s="57" t="s">
        <v>9</v>
      </c>
      <c r="C14" s="57"/>
      <c r="D14" s="57">
        <v>1</v>
      </c>
      <c r="E14" s="60">
        <v>5</v>
      </c>
      <c r="F14" s="61" t="s">
        <v>25</v>
      </c>
      <c r="G14" s="57" t="s">
        <v>157</v>
      </c>
      <c r="H14" s="55" t="s">
        <v>149</v>
      </c>
      <c r="I14" s="55" t="s">
        <v>357</v>
      </c>
      <c r="J14" s="55" t="s">
        <v>357</v>
      </c>
      <c r="K14" s="57" t="s">
        <v>359</v>
      </c>
      <c r="L14" s="55" t="s">
        <v>365</v>
      </c>
      <c r="M14" s="57" t="s">
        <v>143</v>
      </c>
      <c r="N14" s="55" t="s">
        <v>158</v>
      </c>
      <c r="O14" s="55" t="s">
        <v>159</v>
      </c>
      <c r="P14" s="75"/>
      <c r="AF14" s="75"/>
    </row>
    <row r="15" spans="1:32" ht="25.5" x14ac:dyDescent="0.25">
      <c r="A15" s="57">
        <v>1</v>
      </c>
      <c r="B15" s="57" t="s">
        <v>9</v>
      </c>
      <c r="C15" s="57"/>
      <c r="D15" s="57">
        <v>1</v>
      </c>
      <c r="E15" s="60">
        <v>6</v>
      </c>
      <c r="F15" s="61" t="s">
        <v>26</v>
      </c>
      <c r="G15" s="57" t="s">
        <v>160</v>
      </c>
      <c r="H15" s="55" t="s">
        <v>149</v>
      </c>
      <c r="I15" s="55" t="s">
        <v>357</v>
      </c>
      <c r="J15" s="55" t="s">
        <v>121</v>
      </c>
      <c r="K15" s="57" t="s">
        <v>362</v>
      </c>
      <c r="L15" s="55" t="s">
        <v>361</v>
      </c>
      <c r="M15" s="57" t="s">
        <v>143</v>
      </c>
      <c r="N15" s="55" t="s">
        <v>161</v>
      </c>
      <c r="O15" s="55" t="s">
        <v>162</v>
      </c>
      <c r="P15" s="75"/>
      <c r="AF15" s="75"/>
    </row>
    <row r="16" spans="1:32" ht="25.5" x14ac:dyDescent="0.25">
      <c r="A16" s="57">
        <v>1</v>
      </c>
      <c r="B16" s="57" t="s">
        <v>9</v>
      </c>
      <c r="C16" s="57"/>
      <c r="D16" s="57">
        <v>1</v>
      </c>
      <c r="E16" s="60">
        <v>7</v>
      </c>
      <c r="F16" s="61" t="s">
        <v>27</v>
      </c>
      <c r="G16" s="57" t="s">
        <v>163</v>
      </c>
      <c r="H16" s="55" t="s">
        <v>149</v>
      </c>
      <c r="I16" s="55" t="s">
        <v>357</v>
      </c>
      <c r="J16" s="55" t="s">
        <v>357</v>
      </c>
      <c r="K16" s="57" t="s">
        <v>359</v>
      </c>
      <c r="L16" s="55" t="s">
        <v>365</v>
      </c>
      <c r="M16" s="57" t="s">
        <v>143</v>
      </c>
      <c r="N16" s="55" t="s">
        <v>164</v>
      </c>
      <c r="O16" s="55"/>
      <c r="P16" s="75"/>
      <c r="AF16" s="75"/>
    </row>
    <row r="17" spans="1:32" ht="25.5" x14ac:dyDescent="0.25">
      <c r="A17" s="57">
        <v>1</v>
      </c>
      <c r="B17" s="57" t="s">
        <v>9</v>
      </c>
      <c r="C17" s="57"/>
      <c r="D17" s="57">
        <v>1</v>
      </c>
      <c r="E17" s="60">
        <v>8</v>
      </c>
      <c r="F17" s="61" t="s">
        <v>29</v>
      </c>
      <c r="G17" s="57" t="s">
        <v>166</v>
      </c>
      <c r="H17" s="55" t="s">
        <v>165</v>
      </c>
      <c r="I17" s="55" t="s">
        <v>357</v>
      </c>
      <c r="J17" s="55" t="s">
        <v>357</v>
      </c>
      <c r="K17" s="57" t="s">
        <v>359</v>
      </c>
      <c r="L17" s="55" t="s">
        <v>365</v>
      </c>
      <c r="M17" s="57" t="s">
        <v>143</v>
      </c>
      <c r="N17" s="55" t="s">
        <v>167</v>
      </c>
      <c r="O17" s="55"/>
      <c r="P17" s="75"/>
      <c r="AF17" s="75"/>
    </row>
    <row r="18" spans="1:32" ht="51" x14ac:dyDescent="0.25">
      <c r="A18" s="57">
        <v>1</v>
      </c>
      <c r="B18" s="57" t="s">
        <v>9</v>
      </c>
      <c r="C18" s="57"/>
      <c r="D18" s="57">
        <v>1</v>
      </c>
      <c r="E18" s="60">
        <v>9</v>
      </c>
      <c r="F18" s="59" t="s">
        <v>30</v>
      </c>
      <c r="G18" s="57" t="s">
        <v>168</v>
      </c>
      <c r="H18" s="55"/>
      <c r="I18" s="55" t="s">
        <v>357</v>
      </c>
      <c r="J18" s="55" t="s">
        <v>357</v>
      </c>
      <c r="K18" s="57" t="s">
        <v>359</v>
      </c>
      <c r="L18" s="55" t="s">
        <v>364</v>
      </c>
      <c r="M18" s="57" t="s">
        <v>143</v>
      </c>
      <c r="N18" s="55" t="s">
        <v>169</v>
      </c>
      <c r="O18" s="55"/>
      <c r="P18" s="75"/>
      <c r="Q18" s="75"/>
      <c r="R18" s="75"/>
      <c r="S18" s="75"/>
      <c r="T18" s="75"/>
      <c r="U18" s="75"/>
      <c r="V18" s="75"/>
      <c r="W18" s="75"/>
      <c r="X18" s="75"/>
      <c r="Y18" s="75"/>
      <c r="Z18" s="75"/>
      <c r="AA18" s="75"/>
      <c r="AB18" s="75"/>
      <c r="AC18" s="75"/>
      <c r="AD18" s="75"/>
      <c r="AE18" s="75"/>
      <c r="AF18" s="75"/>
    </row>
    <row r="19" spans="1:32" ht="25.5" x14ac:dyDescent="0.25">
      <c r="A19" s="57">
        <v>1</v>
      </c>
      <c r="B19" s="57" t="s">
        <v>9</v>
      </c>
      <c r="C19" s="57"/>
      <c r="D19" s="57">
        <v>1</v>
      </c>
      <c r="E19" s="60">
        <v>10</v>
      </c>
      <c r="F19" s="59" t="s">
        <v>31</v>
      </c>
      <c r="G19" s="57" t="s">
        <v>166</v>
      </c>
      <c r="H19" s="55" t="s">
        <v>165</v>
      </c>
      <c r="I19" s="55" t="s">
        <v>357</v>
      </c>
      <c r="J19" s="55" t="s">
        <v>357</v>
      </c>
      <c r="K19" s="57" t="s">
        <v>359</v>
      </c>
      <c r="L19" s="55" t="s">
        <v>365</v>
      </c>
      <c r="M19" s="57" t="s">
        <v>143</v>
      </c>
      <c r="N19" s="55"/>
      <c r="O19" s="55"/>
    </row>
    <row r="20" spans="1:32" ht="38.25" x14ac:dyDescent="0.25">
      <c r="A20" s="57">
        <v>1</v>
      </c>
      <c r="B20" s="57" t="s">
        <v>9</v>
      </c>
      <c r="C20" s="57"/>
      <c r="D20" s="57">
        <v>1</v>
      </c>
      <c r="E20" s="60">
        <v>11</v>
      </c>
      <c r="F20" s="59" t="s">
        <v>33</v>
      </c>
      <c r="G20" s="57" t="s">
        <v>143</v>
      </c>
      <c r="H20" s="55" t="s">
        <v>142</v>
      </c>
      <c r="I20" s="55" t="s">
        <v>357</v>
      </c>
      <c r="J20" s="55" t="s">
        <v>357</v>
      </c>
      <c r="K20" s="57" t="s">
        <v>359</v>
      </c>
      <c r="L20" s="55" t="s">
        <v>365</v>
      </c>
      <c r="M20" s="57" t="s">
        <v>143</v>
      </c>
      <c r="N20" s="56" t="s">
        <v>170</v>
      </c>
      <c r="O20" s="57"/>
    </row>
    <row r="21" spans="1:32" ht="25.5" x14ac:dyDescent="0.25">
      <c r="A21" s="57">
        <v>2</v>
      </c>
      <c r="B21" s="55" t="s">
        <v>353</v>
      </c>
      <c r="C21" s="57"/>
      <c r="D21" s="57"/>
      <c r="E21" s="62">
        <v>1</v>
      </c>
      <c r="F21" s="61" t="s">
        <v>10</v>
      </c>
      <c r="G21" s="57"/>
      <c r="H21" s="55"/>
      <c r="I21" s="55"/>
      <c r="J21" s="55"/>
      <c r="K21" s="57"/>
      <c r="L21" s="55"/>
      <c r="M21" s="57"/>
      <c r="N21" s="55"/>
      <c r="O21" s="57"/>
    </row>
    <row r="22" spans="1:32" ht="25.5" x14ac:dyDescent="0.25">
      <c r="A22" s="57">
        <v>2</v>
      </c>
      <c r="B22" s="55" t="s">
        <v>13</v>
      </c>
      <c r="C22" s="57"/>
      <c r="D22" s="57"/>
      <c r="E22" s="62">
        <v>2</v>
      </c>
      <c r="F22" s="61" t="s">
        <v>21</v>
      </c>
      <c r="G22" s="57"/>
      <c r="H22" s="55"/>
      <c r="I22" s="55"/>
      <c r="J22" s="55"/>
      <c r="K22" s="57"/>
      <c r="L22" s="55"/>
      <c r="M22" s="57"/>
      <c r="N22" s="55"/>
      <c r="O22" s="57"/>
    </row>
    <row r="23" spans="1:32" ht="25.5" x14ac:dyDescent="0.25">
      <c r="A23" s="57">
        <v>2</v>
      </c>
      <c r="B23" s="55" t="s">
        <v>13</v>
      </c>
      <c r="C23" s="57"/>
      <c r="D23" s="57"/>
      <c r="E23" s="62">
        <v>3</v>
      </c>
      <c r="F23" s="61" t="s">
        <v>22</v>
      </c>
      <c r="G23" s="57"/>
      <c r="H23" s="55"/>
      <c r="I23" s="55"/>
      <c r="J23" s="55"/>
      <c r="K23" s="57"/>
      <c r="L23" s="55"/>
      <c r="M23" s="57"/>
      <c r="N23" s="55"/>
      <c r="O23" s="57"/>
    </row>
    <row r="24" spans="1:32" ht="25.5" x14ac:dyDescent="0.25">
      <c r="A24" s="57">
        <v>2</v>
      </c>
      <c r="B24" s="55" t="s">
        <v>13</v>
      </c>
      <c r="C24" s="57"/>
      <c r="D24" s="57"/>
      <c r="E24" s="62">
        <v>4</v>
      </c>
      <c r="F24" s="61" t="s">
        <v>23</v>
      </c>
      <c r="G24" s="57"/>
      <c r="H24" s="55"/>
      <c r="I24" s="55"/>
      <c r="J24" s="55"/>
      <c r="K24" s="57"/>
      <c r="L24" s="55"/>
      <c r="M24" s="57"/>
      <c r="N24" s="55"/>
      <c r="O24" s="57"/>
    </row>
    <row r="25" spans="1:32" ht="27" x14ac:dyDescent="0.25">
      <c r="A25" s="57">
        <v>2</v>
      </c>
      <c r="B25" s="55" t="s">
        <v>13</v>
      </c>
      <c r="C25" s="57"/>
      <c r="D25" s="57"/>
      <c r="E25" s="62">
        <v>5</v>
      </c>
      <c r="F25" s="61" t="s">
        <v>25</v>
      </c>
      <c r="G25" s="57"/>
      <c r="H25" s="55"/>
      <c r="I25" s="55"/>
      <c r="J25" s="55"/>
      <c r="K25" s="57"/>
      <c r="L25" s="55"/>
      <c r="M25" s="57"/>
      <c r="N25" s="55"/>
      <c r="O25" s="57"/>
    </row>
    <row r="26" spans="1:32" ht="27" x14ac:dyDescent="0.25">
      <c r="A26" s="57">
        <v>2</v>
      </c>
      <c r="B26" s="55" t="s">
        <v>13</v>
      </c>
      <c r="C26" s="57"/>
      <c r="D26" s="57"/>
      <c r="E26" s="62">
        <v>6</v>
      </c>
      <c r="F26" s="61" t="s">
        <v>26</v>
      </c>
      <c r="G26" s="57"/>
      <c r="H26" s="55"/>
      <c r="I26" s="55"/>
      <c r="J26" s="55"/>
      <c r="K26" s="57"/>
      <c r="L26" s="55"/>
      <c r="M26" s="57"/>
      <c r="N26" s="55"/>
      <c r="O26" s="57"/>
    </row>
    <row r="27" spans="1:32" ht="27" x14ac:dyDescent="0.25">
      <c r="A27" s="57">
        <v>2</v>
      </c>
      <c r="B27" s="55" t="s">
        <v>13</v>
      </c>
      <c r="C27" s="57"/>
      <c r="D27" s="57"/>
      <c r="E27" s="62">
        <v>7</v>
      </c>
      <c r="F27" s="61" t="s">
        <v>27</v>
      </c>
      <c r="G27" s="57"/>
      <c r="H27" s="55"/>
      <c r="I27" s="55"/>
      <c r="J27" s="55"/>
      <c r="K27" s="57"/>
      <c r="L27" s="55"/>
      <c r="M27" s="57"/>
      <c r="N27" s="55"/>
      <c r="O27" s="57"/>
    </row>
    <row r="28" spans="1:32" ht="27" x14ac:dyDescent="0.25">
      <c r="A28" s="57">
        <v>2</v>
      </c>
      <c r="B28" s="55" t="s">
        <v>13</v>
      </c>
      <c r="C28" s="57"/>
      <c r="D28" s="57"/>
      <c r="E28" s="62">
        <v>8</v>
      </c>
      <c r="F28" s="61" t="s">
        <v>29</v>
      </c>
      <c r="G28" s="57"/>
      <c r="H28" s="55"/>
      <c r="I28" s="55"/>
      <c r="J28" s="55"/>
      <c r="K28" s="57"/>
      <c r="L28" s="55"/>
      <c r="M28" s="57"/>
      <c r="N28" s="55"/>
      <c r="O28" s="57"/>
    </row>
    <row r="29" spans="1:32" ht="40.5" x14ac:dyDescent="0.25">
      <c r="A29" s="57">
        <v>3</v>
      </c>
      <c r="B29" s="55" t="s">
        <v>14</v>
      </c>
      <c r="C29" s="57"/>
      <c r="D29" s="57"/>
      <c r="E29" s="58">
        <v>1</v>
      </c>
      <c r="F29" s="61" t="s">
        <v>10</v>
      </c>
      <c r="G29" s="57"/>
      <c r="H29" s="55"/>
      <c r="I29" s="55"/>
      <c r="J29" s="55"/>
      <c r="K29" s="57"/>
      <c r="L29" s="55"/>
      <c r="M29" s="57"/>
      <c r="N29" s="55"/>
      <c r="O29" s="57"/>
    </row>
    <row r="30" spans="1:32" ht="40.5" x14ac:dyDescent="0.25">
      <c r="A30" s="57">
        <v>3</v>
      </c>
      <c r="B30" s="55" t="s">
        <v>14</v>
      </c>
      <c r="C30" s="57"/>
      <c r="D30" s="57"/>
      <c r="E30" s="58">
        <v>3</v>
      </c>
      <c r="F30" s="61" t="s">
        <v>22</v>
      </c>
      <c r="G30" s="57"/>
      <c r="H30" s="55"/>
      <c r="I30" s="55"/>
      <c r="J30" s="55"/>
      <c r="K30" s="57"/>
      <c r="L30" s="55"/>
      <c r="M30" s="57"/>
      <c r="N30" s="55"/>
      <c r="O30" s="57"/>
    </row>
    <row r="31" spans="1:32" ht="40.5" x14ac:dyDescent="0.25">
      <c r="A31" s="57">
        <v>3</v>
      </c>
      <c r="B31" s="55" t="s">
        <v>14</v>
      </c>
      <c r="C31" s="57"/>
      <c r="D31" s="57"/>
      <c r="E31" s="58">
        <v>4</v>
      </c>
      <c r="F31" s="61" t="s">
        <v>23</v>
      </c>
      <c r="G31" s="57"/>
      <c r="H31" s="55" t="s">
        <v>177</v>
      </c>
      <c r="I31" s="55"/>
      <c r="J31" s="55"/>
      <c r="K31" s="57"/>
      <c r="L31" s="55"/>
      <c r="M31" s="57"/>
      <c r="N31" s="55" t="s">
        <v>180</v>
      </c>
      <c r="O31" s="57"/>
    </row>
    <row r="32" spans="1:32" ht="40.5" x14ac:dyDescent="0.25">
      <c r="A32" s="57">
        <v>3</v>
      </c>
      <c r="B32" s="55" t="s">
        <v>14</v>
      </c>
      <c r="C32" s="57"/>
      <c r="D32" s="57"/>
      <c r="E32" s="58">
        <v>5</v>
      </c>
      <c r="F32" s="61" t="s">
        <v>25</v>
      </c>
      <c r="G32" s="57"/>
      <c r="H32" s="55"/>
      <c r="I32" s="55"/>
      <c r="J32" s="55"/>
      <c r="K32" s="57"/>
      <c r="L32" s="55"/>
      <c r="M32" s="57"/>
      <c r="N32" s="55"/>
      <c r="O32" s="57"/>
    </row>
    <row r="33" spans="1:19" ht="40.5" x14ac:dyDescent="0.25">
      <c r="A33" s="57">
        <v>3</v>
      </c>
      <c r="B33" s="55" t="s">
        <v>14</v>
      </c>
      <c r="C33" s="57"/>
      <c r="D33" s="57"/>
      <c r="E33" s="58">
        <v>6</v>
      </c>
      <c r="F33" s="61" t="s">
        <v>26</v>
      </c>
      <c r="G33" s="57"/>
      <c r="H33" s="55"/>
      <c r="I33" s="55"/>
      <c r="J33" s="55"/>
      <c r="K33" s="57"/>
      <c r="L33" s="55"/>
      <c r="M33" s="57"/>
      <c r="N33" s="55"/>
      <c r="O33" s="57"/>
    </row>
    <row r="34" spans="1:19" ht="40.5" x14ac:dyDescent="0.25">
      <c r="A34" s="57">
        <v>3</v>
      </c>
      <c r="B34" s="55" t="s">
        <v>14</v>
      </c>
      <c r="C34" s="57"/>
      <c r="D34" s="57"/>
      <c r="E34" s="58">
        <v>7</v>
      </c>
      <c r="F34" s="61" t="s">
        <v>27</v>
      </c>
      <c r="G34" s="57"/>
      <c r="H34" s="55"/>
      <c r="I34" s="55"/>
      <c r="J34" s="55"/>
      <c r="K34" s="57"/>
      <c r="L34" s="55"/>
      <c r="M34" s="57"/>
      <c r="N34" s="55"/>
      <c r="O34" s="57"/>
    </row>
    <row r="35" spans="1:19" ht="40.5" x14ac:dyDescent="0.25">
      <c r="A35" s="57">
        <v>3</v>
      </c>
      <c r="B35" s="55" t="s">
        <v>14</v>
      </c>
      <c r="C35" s="57"/>
      <c r="D35" s="57"/>
      <c r="E35" s="58">
        <v>8</v>
      </c>
      <c r="F35" s="61" t="s">
        <v>29</v>
      </c>
      <c r="G35" s="57"/>
      <c r="H35" s="55"/>
      <c r="I35" s="55"/>
      <c r="J35" s="55"/>
      <c r="K35" s="57"/>
      <c r="L35" s="55"/>
      <c r="M35" s="57"/>
      <c r="N35" s="55"/>
      <c r="O35" s="57"/>
    </row>
    <row r="36" spans="1:19" ht="40.5" x14ac:dyDescent="0.25">
      <c r="A36" s="57">
        <v>3</v>
      </c>
      <c r="B36" s="55" t="s">
        <v>14</v>
      </c>
      <c r="C36" s="57"/>
      <c r="D36" s="57"/>
      <c r="E36" s="58">
        <v>9</v>
      </c>
      <c r="F36" s="59" t="s">
        <v>30</v>
      </c>
      <c r="G36" s="57"/>
      <c r="H36" s="55"/>
      <c r="I36" s="55"/>
      <c r="J36" s="55"/>
      <c r="K36" s="57"/>
      <c r="L36" s="55"/>
      <c r="M36" s="57"/>
      <c r="N36" s="55"/>
      <c r="O36" s="57"/>
    </row>
    <row r="37" spans="1:19" ht="40.5" x14ac:dyDescent="0.25">
      <c r="A37" s="57">
        <v>3</v>
      </c>
      <c r="B37" s="55" t="s">
        <v>14</v>
      </c>
      <c r="C37" s="57"/>
      <c r="D37" s="57"/>
      <c r="E37" s="58">
        <v>10</v>
      </c>
      <c r="F37" s="61" t="s">
        <v>31</v>
      </c>
      <c r="G37" s="57"/>
      <c r="H37" s="55"/>
      <c r="I37" s="55"/>
      <c r="J37" s="55"/>
      <c r="K37" s="57"/>
      <c r="L37" s="55"/>
      <c r="M37" s="57"/>
      <c r="N37" s="55"/>
      <c r="O37" s="57"/>
    </row>
    <row r="38" spans="1:19" ht="40.5" x14ac:dyDescent="0.25">
      <c r="A38" s="57">
        <v>3</v>
      </c>
      <c r="B38" s="55" t="s">
        <v>14</v>
      </c>
      <c r="C38" s="57"/>
      <c r="D38" s="57">
        <v>1</v>
      </c>
      <c r="E38" s="58">
        <v>12</v>
      </c>
      <c r="F38" s="61" t="s">
        <v>34</v>
      </c>
      <c r="G38" s="57" t="s">
        <v>176</v>
      </c>
      <c r="H38" s="55" t="s">
        <v>175</v>
      </c>
      <c r="I38" s="55" t="s">
        <v>357</v>
      </c>
      <c r="J38" s="55" t="s">
        <v>357</v>
      </c>
      <c r="K38" s="57" t="s">
        <v>359</v>
      </c>
      <c r="L38" s="55" t="s">
        <v>365</v>
      </c>
      <c r="M38" s="57" t="s">
        <v>143</v>
      </c>
      <c r="N38" s="55"/>
      <c r="O38" s="57"/>
    </row>
    <row r="39" spans="1:19" ht="40.5" x14ac:dyDescent="0.25">
      <c r="A39" s="57">
        <v>3</v>
      </c>
      <c r="B39" s="55" t="s">
        <v>14</v>
      </c>
      <c r="C39" s="57"/>
      <c r="D39" s="57">
        <v>1</v>
      </c>
      <c r="E39" s="58">
        <v>13</v>
      </c>
      <c r="F39" s="61" t="s">
        <v>36</v>
      </c>
      <c r="G39" s="57" t="s">
        <v>181</v>
      </c>
      <c r="H39" s="55" t="s">
        <v>177</v>
      </c>
      <c r="I39" s="55" t="s">
        <v>357</v>
      </c>
      <c r="J39" s="55" t="s">
        <v>357</v>
      </c>
      <c r="K39" s="57" t="s">
        <v>359</v>
      </c>
      <c r="L39" s="55" t="s">
        <v>365</v>
      </c>
      <c r="M39" s="57" t="s">
        <v>143</v>
      </c>
      <c r="N39" s="55" t="s">
        <v>182</v>
      </c>
      <c r="O39" s="57" t="s">
        <v>183</v>
      </c>
    </row>
    <row r="40" spans="1:19" ht="40.5" x14ac:dyDescent="0.25">
      <c r="A40" s="57">
        <v>3</v>
      </c>
      <c r="B40" s="55" t="s">
        <v>14</v>
      </c>
      <c r="C40" s="57"/>
      <c r="D40" s="57">
        <v>1</v>
      </c>
      <c r="E40" s="58">
        <v>14</v>
      </c>
      <c r="F40" s="61" t="s">
        <v>38</v>
      </c>
      <c r="G40" s="57" t="s">
        <v>185</v>
      </c>
      <c r="H40" s="55" t="s">
        <v>184</v>
      </c>
      <c r="I40" s="55" t="s">
        <v>357</v>
      </c>
      <c r="J40" s="55" t="s">
        <v>357</v>
      </c>
      <c r="K40" s="57" t="s">
        <v>359</v>
      </c>
      <c r="L40" s="55" t="s">
        <v>365</v>
      </c>
      <c r="M40" s="57" t="s">
        <v>143</v>
      </c>
      <c r="N40" s="55" t="s">
        <v>186</v>
      </c>
      <c r="O40" s="57" t="s">
        <v>187</v>
      </c>
    </row>
    <row r="41" spans="1:19" ht="40.5" x14ac:dyDescent="0.25">
      <c r="A41" s="57">
        <v>3</v>
      </c>
      <c r="B41" s="55" t="s">
        <v>14</v>
      </c>
      <c r="C41" s="57"/>
      <c r="D41" s="57">
        <v>1</v>
      </c>
      <c r="E41" s="58">
        <v>15</v>
      </c>
      <c r="F41" s="61" t="s">
        <v>39</v>
      </c>
      <c r="G41" s="57"/>
      <c r="H41" s="55" t="s">
        <v>188</v>
      </c>
      <c r="I41" s="55" t="s">
        <v>122</v>
      </c>
      <c r="J41" s="55" t="s">
        <v>228</v>
      </c>
      <c r="K41" s="57" t="s">
        <v>228</v>
      </c>
      <c r="L41" s="55" t="s">
        <v>364</v>
      </c>
      <c r="M41" s="57" t="s">
        <v>122</v>
      </c>
      <c r="N41" s="63" t="s">
        <v>189</v>
      </c>
      <c r="O41" s="57" t="s">
        <v>190</v>
      </c>
    </row>
    <row r="42" spans="1:19" ht="40.5" x14ac:dyDescent="0.25">
      <c r="A42" s="57">
        <v>3</v>
      </c>
      <c r="B42" s="55" t="s">
        <v>14</v>
      </c>
      <c r="C42" s="57"/>
      <c r="D42" s="57">
        <v>1</v>
      </c>
      <c r="E42" s="58">
        <v>16</v>
      </c>
      <c r="F42" s="61" t="s">
        <v>42</v>
      </c>
      <c r="G42" s="57"/>
      <c r="H42" s="55" t="s">
        <v>191</v>
      </c>
      <c r="I42" s="55" t="s">
        <v>122</v>
      </c>
      <c r="J42" s="55" t="s">
        <v>228</v>
      </c>
      <c r="K42" s="57" t="s">
        <v>228</v>
      </c>
      <c r="L42" s="55" t="s">
        <v>364</v>
      </c>
      <c r="M42" s="57" t="s">
        <v>122</v>
      </c>
      <c r="N42" s="63" t="s">
        <v>189</v>
      </c>
      <c r="O42" s="57" t="s">
        <v>190</v>
      </c>
      <c r="S42" s="76" t="s">
        <v>133</v>
      </c>
    </row>
    <row r="43" spans="1:19" ht="40.5" x14ac:dyDescent="0.25">
      <c r="A43" s="57">
        <v>3</v>
      </c>
      <c r="B43" s="55" t="s">
        <v>14</v>
      </c>
      <c r="C43" s="57"/>
      <c r="D43" s="57">
        <v>1</v>
      </c>
      <c r="E43" s="58">
        <v>17</v>
      </c>
      <c r="F43" s="61" t="s">
        <v>44</v>
      </c>
      <c r="G43" s="57" t="s">
        <v>193</v>
      </c>
      <c r="H43" s="55" t="s">
        <v>192</v>
      </c>
      <c r="I43" s="55" t="s">
        <v>357</v>
      </c>
      <c r="J43" s="55" t="s">
        <v>357</v>
      </c>
      <c r="K43" s="57" t="s">
        <v>359</v>
      </c>
      <c r="L43" s="55" t="s">
        <v>365</v>
      </c>
      <c r="M43" s="57" t="s">
        <v>143</v>
      </c>
      <c r="N43" s="55" t="s">
        <v>194</v>
      </c>
      <c r="O43" s="57"/>
    </row>
    <row r="44" spans="1:19" ht="40.5" x14ac:dyDescent="0.25">
      <c r="A44" s="57">
        <v>3</v>
      </c>
      <c r="B44" s="55" t="s">
        <v>14</v>
      </c>
      <c r="C44" s="57"/>
      <c r="D44" s="57">
        <v>1</v>
      </c>
      <c r="E44" s="58">
        <v>18</v>
      </c>
      <c r="F44" s="61" t="s">
        <v>48</v>
      </c>
      <c r="G44" s="57" t="s">
        <v>195</v>
      </c>
      <c r="H44" s="55" t="s">
        <v>192</v>
      </c>
      <c r="I44" s="55" t="s">
        <v>357</v>
      </c>
      <c r="J44" s="55" t="s">
        <v>357</v>
      </c>
      <c r="K44" s="57" t="s">
        <v>359</v>
      </c>
      <c r="L44" s="55" t="s">
        <v>365</v>
      </c>
      <c r="M44" s="57" t="s">
        <v>143</v>
      </c>
      <c r="N44" s="55" t="s">
        <v>196</v>
      </c>
      <c r="O44" s="57" t="s">
        <v>197</v>
      </c>
    </row>
    <row r="45" spans="1:19" ht="40.5" x14ac:dyDescent="0.25">
      <c r="A45" s="57">
        <v>3</v>
      </c>
      <c r="B45" s="55" t="s">
        <v>14</v>
      </c>
      <c r="C45" s="57"/>
      <c r="D45" s="57">
        <v>1</v>
      </c>
      <c r="E45" s="58">
        <v>19</v>
      </c>
      <c r="F45" s="61" t="s">
        <v>51</v>
      </c>
      <c r="G45" s="57" t="s">
        <v>193</v>
      </c>
      <c r="H45" s="55" t="s">
        <v>192</v>
      </c>
      <c r="I45" s="55" t="s">
        <v>357</v>
      </c>
      <c r="J45" s="55" t="s">
        <v>357</v>
      </c>
      <c r="K45" s="57" t="s">
        <v>359</v>
      </c>
      <c r="L45" s="55" t="s">
        <v>365</v>
      </c>
      <c r="M45" s="57" t="s">
        <v>143</v>
      </c>
      <c r="N45" s="55" t="s">
        <v>198</v>
      </c>
      <c r="O45" s="57"/>
    </row>
    <row r="46" spans="1:19" ht="40.5" x14ac:dyDescent="0.25">
      <c r="A46" s="57">
        <v>3</v>
      </c>
      <c r="B46" s="55" t="s">
        <v>14</v>
      </c>
      <c r="C46" s="57"/>
      <c r="D46" s="57">
        <v>1</v>
      </c>
      <c r="E46" s="58">
        <v>20</v>
      </c>
      <c r="F46" s="61" t="s">
        <v>55</v>
      </c>
      <c r="G46" s="57" t="s">
        <v>144</v>
      </c>
      <c r="H46" s="55" t="s">
        <v>149</v>
      </c>
      <c r="I46" s="55" t="s">
        <v>357</v>
      </c>
      <c r="J46" s="55" t="s">
        <v>357</v>
      </c>
      <c r="K46" s="57" t="s">
        <v>359</v>
      </c>
      <c r="L46" s="55" t="s">
        <v>365</v>
      </c>
      <c r="M46" s="57" t="s">
        <v>143</v>
      </c>
      <c r="N46" s="55" t="s">
        <v>199</v>
      </c>
      <c r="O46" s="57"/>
    </row>
    <row r="47" spans="1:19" ht="40.5" x14ac:dyDescent="0.25">
      <c r="A47" s="57">
        <v>3</v>
      </c>
      <c r="B47" s="55" t="s">
        <v>14</v>
      </c>
      <c r="C47" s="57"/>
      <c r="D47" s="57">
        <v>1</v>
      </c>
      <c r="E47" s="58">
        <v>21</v>
      </c>
      <c r="F47" s="61" t="s">
        <v>56</v>
      </c>
      <c r="G47" s="57" t="s">
        <v>202</v>
      </c>
      <c r="H47" s="55" t="s">
        <v>149</v>
      </c>
      <c r="I47" s="55" t="s">
        <v>357</v>
      </c>
      <c r="J47" s="55" t="s">
        <v>357</v>
      </c>
      <c r="K47" s="57" t="s">
        <v>359</v>
      </c>
      <c r="L47" s="55" t="s">
        <v>365</v>
      </c>
      <c r="M47" s="57" t="s">
        <v>143</v>
      </c>
      <c r="N47" s="56" t="s">
        <v>203</v>
      </c>
      <c r="O47" s="57"/>
    </row>
    <row r="48" spans="1:19" ht="40.5" x14ac:dyDescent="0.25">
      <c r="A48" s="57">
        <v>3</v>
      </c>
      <c r="B48" s="55" t="s">
        <v>14</v>
      </c>
      <c r="C48" s="57"/>
      <c r="D48" s="57">
        <v>1</v>
      </c>
      <c r="E48" s="58">
        <v>22</v>
      </c>
      <c r="F48" s="61" t="s">
        <v>57</v>
      </c>
      <c r="G48" s="57" t="s">
        <v>202</v>
      </c>
      <c r="H48" s="55" t="s">
        <v>149</v>
      </c>
      <c r="I48" s="55" t="s">
        <v>357</v>
      </c>
      <c r="J48" s="55" t="s">
        <v>357</v>
      </c>
      <c r="K48" s="57" t="s">
        <v>359</v>
      </c>
      <c r="L48" s="55" t="s">
        <v>365</v>
      </c>
      <c r="M48" s="57" t="s">
        <v>143</v>
      </c>
      <c r="N48" s="56" t="s">
        <v>203</v>
      </c>
      <c r="O48" s="57"/>
    </row>
    <row r="49" spans="1:15" ht="40.5" x14ac:dyDescent="0.25">
      <c r="A49" s="57">
        <v>3</v>
      </c>
      <c r="B49" s="55" t="s">
        <v>14</v>
      </c>
      <c r="C49" s="57"/>
      <c r="D49" s="57">
        <v>1</v>
      </c>
      <c r="E49" s="58">
        <v>23</v>
      </c>
      <c r="F49" s="61" t="s">
        <v>58</v>
      </c>
      <c r="G49" s="57" t="s">
        <v>202</v>
      </c>
      <c r="H49" s="55" t="s">
        <v>149</v>
      </c>
      <c r="I49" s="55" t="s">
        <v>357</v>
      </c>
      <c r="J49" s="55" t="s">
        <v>357</v>
      </c>
      <c r="K49" s="57" t="s">
        <v>359</v>
      </c>
      <c r="L49" s="55" t="s">
        <v>365</v>
      </c>
      <c r="M49" s="57" t="s">
        <v>143</v>
      </c>
      <c r="N49" s="55" t="s">
        <v>203</v>
      </c>
      <c r="O49" s="57"/>
    </row>
    <row r="50" spans="1:15" ht="40.5" x14ac:dyDescent="0.25">
      <c r="A50" s="57">
        <v>3</v>
      </c>
      <c r="B50" s="55" t="s">
        <v>14</v>
      </c>
      <c r="C50" s="57"/>
      <c r="D50" s="57">
        <v>1</v>
      </c>
      <c r="E50" s="58">
        <v>24</v>
      </c>
      <c r="F50" s="61" t="s">
        <v>59</v>
      </c>
      <c r="G50" s="57" t="s">
        <v>202</v>
      </c>
      <c r="H50" s="55" t="s">
        <v>149</v>
      </c>
      <c r="I50" s="55" t="s">
        <v>357</v>
      </c>
      <c r="J50" s="55" t="s">
        <v>357</v>
      </c>
      <c r="K50" s="57" t="s">
        <v>359</v>
      </c>
      <c r="L50" s="55" t="s">
        <v>364</v>
      </c>
      <c r="M50" s="57" t="s">
        <v>143</v>
      </c>
      <c r="N50" s="55" t="s">
        <v>204</v>
      </c>
      <c r="O50" s="57"/>
    </row>
    <row r="51" spans="1:15" ht="40.5" x14ac:dyDescent="0.25">
      <c r="A51" s="57">
        <v>3</v>
      </c>
      <c r="B51" s="57" t="s">
        <v>14</v>
      </c>
      <c r="C51" s="57"/>
      <c r="D51" s="57">
        <v>1</v>
      </c>
      <c r="E51" s="57">
        <v>25</v>
      </c>
      <c r="F51" s="57" t="s">
        <v>61</v>
      </c>
      <c r="G51" s="57"/>
      <c r="H51" s="57" t="s">
        <v>149</v>
      </c>
      <c r="I51" s="57" t="s">
        <v>121</v>
      </c>
      <c r="J51" s="57" t="s">
        <v>228</v>
      </c>
      <c r="K51" s="57" t="s">
        <v>228</v>
      </c>
      <c r="L51" s="57" t="s">
        <v>228</v>
      </c>
      <c r="M51" s="57" t="s">
        <v>122</v>
      </c>
      <c r="N51" s="55" t="s">
        <v>376</v>
      </c>
      <c r="O51" s="57"/>
    </row>
    <row r="52" spans="1:15" ht="54" x14ac:dyDescent="0.25">
      <c r="A52" s="57">
        <v>3</v>
      </c>
      <c r="B52" s="55" t="s">
        <v>14</v>
      </c>
      <c r="C52" s="57"/>
      <c r="D52" s="57">
        <v>1</v>
      </c>
      <c r="E52" s="58">
        <v>26</v>
      </c>
      <c r="F52" s="59" t="s">
        <v>63</v>
      </c>
      <c r="G52" s="57" t="s">
        <v>206</v>
      </c>
      <c r="H52" s="55" t="s">
        <v>205</v>
      </c>
      <c r="I52" s="55" t="s">
        <v>357</v>
      </c>
      <c r="J52" s="55" t="s">
        <v>357</v>
      </c>
      <c r="K52" s="57" t="s">
        <v>359</v>
      </c>
      <c r="L52" s="55" t="s">
        <v>361</v>
      </c>
      <c r="M52" s="57" t="s">
        <v>143</v>
      </c>
      <c r="N52" s="55" t="s">
        <v>207</v>
      </c>
      <c r="O52" s="57" t="s">
        <v>208</v>
      </c>
    </row>
    <row r="53" spans="1:15" ht="40.5" x14ac:dyDescent="0.25">
      <c r="A53" s="57">
        <v>3</v>
      </c>
      <c r="B53" s="55" t="s">
        <v>14</v>
      </c>
      <c r="C53" s="57"/>
      <c r="D53" s="57">
        <v>1</v>
      </c>
      <c r="E53" s="58">
        <v>27</v>
      </c>
      <c r="F53" s="61" t="s">
        <v>66</v>
      </c>
      <c r="G53" s="57" t="s">
        <v>209</v>
      </c>
      <c r="H53" s="55" t="s">
        <v>175</v>
      </c>
      <c r="I53" s="55" t="s">
        <v>357</v>
      </c>
      <c r="J53" s="55" t="s">
        <v>357</v>
      </c>
      <c r="K53" s="57" t="s">
        <v>362</v>
      </c>
      <c r="L53" s="55" t="s">
        <v>365</v>
      </c>
      <c r="M53" s="57" t="s">
        <v>143</v>
      </c>
      <c r="N53" s="55" t="s">
        <v>350</v>
      </c>
      <c r="O53" s="57"/>
    </row>
    <row r="54" spans="1:15" ht="40.5" x14ac:dyDescent="0.25">
      <c r="A54" s="57">
        <v>3</v>
      </c>
      <c r="B54" s="55" t="s">
        <v>14</v>
      </c>
      <c r="C54" s="57"/>
      <c r="D54" s="57">
        <v>1</v>
      </c>
      <c r="E54" s="58">
        <v>38</v>
      </c>
      <c r="F54" s="59" t="s">
        <v>91</v>
      </c>
      <c r="G54" s="57" t="s">
        <v>200</v>
      </c>
      <c r="H54" s="55" t="s">
        <v>175</v>
      </c>
      <c r="I54" s="55" t="s">
        <v>357</v>
      </c>
      <c r="J54" s="55" t="s">
        <v>357</v>
      </c>
      <c r="K54" s="57" t="s">
        <v>359</v>
      </c>
      <c r="L54" s="55" t="s">
        <v>365</v>
      </c>
      <c r="M54" s="57" t="s">
        <v>143</v>
      </c>
      <c r="N54" s="55" t="s">
        <v>201</v>
      </c>
      <c r="O54" s="57"/>
    </row>
    <row r="55" spans="1:15" ht="81" x14ac:dyDescent="0.25">
      <c r="A55" s="57">
        <v>3</v>
      </c>
      <c r="B55" s="55" t="s">
        <v>14</v>
      </c>
      <c r="C55" s="57"/>
      <c r="D55" s="57">
        <v>1</v>
      </c>
      <c r="E55" s="58">
        <v>39</v>
      </c>
      <c r="F55" s="61" t="s">
        <v>93</v>
      </c>
      <c r="G55" s="57" t="s">
        <v>172</v>
      </c>
      <c r="H55" s="55" t="s">
        <v>171</v>
      </c>
      <c r="I55" s="55" t="s">
        <v>357</v>
      </c>
      <c r="J55" s="55" t="s">
        <v>357</v>
      </c>
      <c r="K55" s="57" t="s">
        <v>359</v>
      </c>
      <c r="L55" s="55" t="s">
        <v>365</v>
      </c>
      <c r="M55" s="57" t="s">
        <v>143</v>
      </c>
      <c r="N55" s="55" t="s">
        <v>173</v>
      </c>
      <c r="O55" s="57" t="s">
        <v>174</v>
      </c>
    </row>
    <row r="56" spans="1:15" ht="40.5" x14ac:dyDescent="0.25">
      <c r="A56" s="57">
        <v>3</v>
      </c>
      <c r="B56" s="55" t="s">
        <v>14</v>
      </c>
      <c r="C56" s="57"/>
      <c r="D56" s="57">
        <v>1</v>
      </c>
      <c r="E56" s="58">
        <v>55</v>
      </c>
      <c r="F56" s="61" t="s">
        <v>113</v>
      </c>
      <c r="G56" s="57" t="s">
        <v>178</v>
      </c>
      <c r="H56" s="55" t="s">
        <v>177</v>
      </c>
      <c r="I56" s="55" t="s">
        <v>357</v>
      </c>
      <c r="J56" s="55" t="s">
        <v>357</v>
      </c>
      <c r="K56" s="57" t="s">
        <v>359</v>
      </c>
      <c r="L56" s="55" t="s">
        <v>365</v>
      </c>
      <c r="M56" s="57" t="s">
        <v>143</v>
      </c>
      <c r="N56" s="55" t="s">
        <v>179</v>
      </c>
      <c r="O56" s="57"/>
    </row>
    <row r="57" spans="1:15" ht="27" x14ac:dyDescent="0.25">
      <c r="A57" s="57">
        <v>4</v>
      </c>
      <c r="B57" s="55" t="s">
        <v>15</v>
      </c>
      <c r="C57" s="57"/>
      <c r="D57" s="57"/>
      <c r="E57" s="58">
        <v>1</v>
      </c>
      <c r="F57" s="61" t="s">
        <v>10</v>
      </c>
      <c r="G57" s="57"/>
      <c r="H57" s="55"/>
      <c r="I57" s="55"/>
      <c r="J57" s="55"/>
      <c r="K57" s="57"/>
      <c r="L57" s="55"/>
      <c r="M57" s="57"/>
      <c r="N57" s="55"/>
      <c r="O57" s="57"/>
    </row>
    <row r="58" spans="1:15" x14ac:dyDescent="0.25">
      <c r="A58" s="57">
        <v>4</v>
      </c>
      <c r="B58" s="55" t="s">
        <v>15</v>
      </c>
      <c r="C58" s="57"/>
      <c r="D58" s="57"/>
      <c r="E58" s="58">
        <v>3</v>
      </c>
      <c r="F58" s="61" t="s">
        <v>22</v>
      </c>
      <c r="G58" s="57"/>
      <c r="H58" s="55"/>
      <c r="I58" s="55"/>
      <c r="J58" s="55"/>
      <c r="K58" s="57"/>
      <c r="L58" s="55"/>
      <c r="M58" s="57"/>
      <c r="N58" s="55"/>
      <c r="O58" s="57"/>
    </row>
    <row r="59" spans="1:15" x14ac:dyDescent="0.25">
      <c r="A59" s="57">
        <v>4</v>
      </c>
      <c r="B59" s="55" t="s">
        <v>15</v>
      </c>
      <c r="C59" s="57"/>
      <c r="D59" s="57"/>
      <c r="E59" s="58">
        <v>4</v>
      </c>
      <c r="F59" s="61" t="s">
        <v>23</v>
      </c>
      <c r="G59" s="57"/>
      <c r="H59" s="55"/>
      <c r="I59" s="55"/>
      <c r="J59" s="55"/>
      <c r="K59" s="57"/>
      <c r="L59" s="55"/>
      <c r="M59" s="57"/>
      <c r="N59" s="55"/>
      <c r="O59" s="57"/>
    </row>
    <row r="60" spans="1:15" x14ac:dyDescent="0.25">
      <c r="A60" s="57">
        <v>4</v>
      </c>
      <c r="B60" s="55" t="s">
        <v>15</v>
      </c>
      <c r="C60" s="57"/>
      <c r="D60" s="57"/>
      <c r="E60" s="58">
        <v>5</v>
      </c>
      <c r="F60" s="61" t="s">
        <v>25</v>
      </c>
      <c r="G60" s="57"/>
      <c r="H60" s="55"/>
      <c r="I60" s="55"/>
      <c r="J60" s="55"/>
      <c r="K60" s="57"/>
      <c r="L60" s="55"/>
      <c r="M60" s="57"/>
      <c r="N60" s="55"/>
      <c r="O60" s="57"/>
    </row>
    <row r="61" spans="1:15" x14ac:dyDescent="0.25">
      <c r="A61" s="57">
        <v>4</v>
      </c>
      <c r="B61" s="55" t="s">
        <v>15</v>
      </c>
      <c r="C61" s="57"/>
      <c r="D61" s="57"/>
      <c r="E61" s="58">
        <v>6</v>
      </c>
      <c r="F61" s="61" t="s">
        <v>26</v>
      </c>
      <c r="G61" s="57"/>
      <c r="H61" s="55"/>
      <c r="I61" s="55"/>
      <c r="J61" s="55"/>
      <c r="K61" s="57"/>
      <c r="L61" s="55"/>
      <c r="M61" s="57"/>
      <c r="N61" s="55"/>
      <c r="O61" s="57"/>
    </row>
    <row r="62" spans="1:15" x14ac:dyDescent="0.25">
      <c r="A62" s="57">
        <v>4</v>
      </c>
      <c r="B62" s="55" t="s">
        <v>15</v>
      </c>
      <c r="C62" s="57"/>
      <c r="D62" s="57"/>
      <c r="E62" s="58">
        <v>7</v>
      </c>
      <c r="F62" s="61" t="s">
        <v>27</v>
      </c>
      <c r="G62" s="57"/>
      <c r="H62" s="55"/>
      <c r="I62" s="55"/>
      <c r="J62" s="55"/>
      <c r="K62" s="57"/>
      <c r="L62" s="55"/>
      <c r="M62" s="57"/>
      <c r="N62" s="55"/>
      <c r="O62" s="57"/>
    </row>
    <row r="63" spans="1:15" x14ac:dyDescent="0.25">
      <c r="A63" s="57">
        <v>4</v>
      </c>
      <c r="B63" s="55" t="s">
        <v>15</v>
      </c>
      <c r="C63" s="57"/>
      <c r="D63" s="57"/>
      <c r="E63" s="58">
        <v>9</v>
      </c>
      <c r="F63" s="61" t="s">
        <v>30</v>
      </c>
      <c r="G63" s="57"/>
      <c r="H63" s="55"/>
      <c r="I63" s="55"/>
      <c r="J63" s="55"/>
      <c r="K63" s="57"/>
      <c r="L63" s="55"/>
      <c r="M63" s="57"/>
      <c r="N63" s="55"/>
      <c r="O63" s="57"/>
    </row>
    <row r="64" spans="1:15" x14ac:dyDescent="0.25">
      <c r="A64" s="57">
        <v>4</v>
      </c>
      <c r="B64" s="55" t="s">
        <v>15</v>
      </c>
      <c r="C64" s="57"/>
      <c r="D64" s="57"/>
      <c r="E64" s="58">
        <v>10</v>
      </c>
      <c r="F64" s="61" t="s">
        <v>31</v>
      </c>
      <c r="G64" s="57"/>
      <c r="H64" s="55"/>
      <c r="I64" s="55"/>
      <c r="J64" s="55"/>
      <c r="K64" s="57"/>
      <c r="L64" s="55"/>
      <c r="M64" s="57"/>
      <c r="N64" s="55"/>
      <c r="O64" s="57"/>
    </row>
    <row r="65" spans="1:15" x14ac:dyDescent="0.25">
      <c r="A65" s="57">
        <v>4</v>
      </c>
      <c r="B65" s="55" t="s">
        <v>15</v>
      </c>
      <c r="C65" s="57"/>
      <c r="D65" s="57"/>
      <c r="E65" s="58">
        <v>12</v>
      </c>
      <c r="F65" s="61" t="s">
        <v>34</v>
      </c>
      <c r="G65" s="57"/>
      <c r="H65" s="55"/>
      <c r="I65" s="55"/>
      <c r="J65" s="55"/>
      <c r="K65" s="57"/>
      <c r="L65" s="55"/>
      <c r="M65" s="57"/>
      <c r="N65" s="55"/>
      <c r="O65" s="57"/>
    </row>
    <row r="66" spans="1:15" x14ac:dyDescent="0.25">
      <c r="A66" s="57">
        <v>4</v>
      </c>
      <c r="B66" s="55" t="s">
        <v>15</v>
      </c>
      <c r="C66" s="57"/>
      <c r="D66" s="57"/>
      <c r="E66" s="58">
        <v>27</v>
      </c>
      <c r="F66" s="61" t="s">
        <v>66</v>
      </c>
      <c r="G66" s="57"/>
      <c r="H66" s="55"/>
      <c r="I66" s="55"/>
      <c r="J66" s="55"/>
      <c r="K66" s="57"/>
      <c r="L66" s="55"/>
      <c r="M66" s="57"/>
      <c r="N66" s="55"/>
      <c r="O66" s="57"/>
    </row>
    <row r="67" spans="1:15" ht="54" x14ac:dyDescent="0.25">
      <c r="A67" s="57">
        <v>4</v>
      </c>
      <c r="B67" s="55" t="s">
        <v>15</v>
      </c>
      <c r="C67" s="57"/>
      <c r="D67" s="57">
        <v>1</v>
      </c>
      <c r="E67" s="58">
        <v>28</v>
      </c>
      <c r="F67" s="61" t="s">
        <v>69</v>
      </c>
      <c r="G67" s="57" t="s">
        <v>211</v>
      </c>
      <c r="H67" s="55" t="s">
        <v>210</v>
      </c>
      <c r="I67" s="55" t="s">
        <v>357</v>
      </c>
      <c r="J67" s="55" t="s">
        <v>357</v>
      </c>
      <c r="K67" s="57" t="s">
        <v>362</v>
      </c>
      <c r="L67" s="55" t="s">
        <v>361</v>
      </c>
      <c r="M67" s="57" t="s">
        <v>143</v>
      </c>
      <c r="N67" s="55" t="s">
        <v>212</v>
      </c>
      <c r="O67" s="57" t="s">
        <v>213</v>
      </c>
    </row>
    <row r="68" spans="1:15" ht="27" x14ac:dyDescent="0.25">
      <c r="A68" s="57">
        <v>4</v>
      </c>
      <c r="B68" s="55" t="s">
        <v>15</v>
      </c>
      <c r="C68" s="57"/>
      <c r="D68" s="57">
        <v>1</v>
      </c>
      <c r="E68" s="58">
        <v>29</v>
      </c>
      <c r="F68" s="61" t="s">
        <v>71</v>
      </c>
      <c r="G68" s="57" t="s">
        <v>215</v>
      </c>
      <c r="H68" s="55" t="s">
        <v>214</v>
      </c>
      <c r="I68" s="55" t="s">
        <v>357</v>
      </c>
      <c r="J68" s="55" t="s">
        <v>357</v>
      </c>
      <c r="K68" s="57" t="s">
        <v>359</v>
      </c>
      <c r="L68" s="55" t="s">
        <v>365</v>
      </c>
      <c r="M68" s="57" t="s">
        <v>143</v>
      </c>
      <c r="N68" s="55" t="s">
        <v>216</v>
      </c>
      <c r="O68" s="57"/>
    </row>
    <row r="69" spans="1:15" x14ac:dyDescent="0.25">
      <c r="A69" s="57">
        <v>4</v>
      </c>
      <c r="B69" s="55" t="s">
        <v>15</v>
      </c>
      <c r="C69" s="57"/>
      <c r="D69" s="57">
        <v>1</v>
      </c>
      <c r="E69" s="58">
        <v>30</v>
      </c>
      <c r="F69" s="61" t="s">
        <v>73</v>
      </c>
      <c r="G69" s="57" t="s">
        <v>217</v>
      </c>
      <c r="H69" s="55" t="s">
        <v>175</v>
      </c>
      <c r="I69" s="55" t="s">
        <v>357</v>
      </c>
      <c r="J69" s="55" t="s">
        <v>357</v>
      </c>
      <c r="K69" s="57" t="s">
        <v>359</v>
      </c>
      <c r="L69" s="55" t="s">
        <v>365</v>
      </c>
      <c r="M69" s="57" t="s">
        <v>143</v>
      </c>
      <c r="N69" s="55"/>
      <c r="O69" s="57"/>
    </row>
    <row r="70" spans="1:15" ht="67.5" x14ac:dyDescent="0.25">
      <c r="A70" s="57">
        <v>4</v>
      </c>
      <c r="B70" s="55" t="s">
        <v>15</v>
      </c>
      <c r="C70" s="57"/>
      <c r="D70" s="57">
        <v>1</v>
      </c>
      <c r="E70" s="58">
        <v>31</v>
      </c>
      <c r="F70" s="61" t="s">
        <v>74</v>
      </c>
      <c r="G70" s="57" t="s">
        <v>219</v>
      </c>
      <c r="H70" s="55" t="s">
        <v>218</v>
      </c>
      <c r="I70" s="55" t="s">
        <v>357</v>
      </c>
      <c r="J70" s="55" t="s">
        <v>357</v>
      </c>
      <c r="K70" s="57" t="s">
        <v>362</v>
      </c>
      <c r="L70" s="55" t="s">
        <v>361</v>
      </c>
      <c r="M70" s="57" t="s">
        <v>143</v>
      </c>
      <c r="N70" s="55" t="s">
        <v>220</v>
      </c>
      <c r="O70" s="57"/>
    </row>
    <row r="71" spans="1:15" ht="40.5" x14ac:dyDescent="0.25">
      <c r="A71" s="57">
        <v>4</v>
      </c>
      <c r="B71" s="55" t="s">
        <v>15</v>
      </c>
      <c r="C71" s="57"/>
      <c r="D71" s="57">
        <v>1</v>
      </c>
      <c r="E71" s="58">
        <v>32</v>
      </c>
      <c r="F71" s="61" t="s">
        <v>75</v>
      </c>
      <c r="G71" s="57" t="s">
        <v>221</v>
      </c>
      <c r="H71" s="55" t="s">
        <v>210</v>
      </c>
      <c r="I71" s="55" t="s">
        <v>357</v>
      </c>
      <c r="J71" s="55" t="s">
        <v>357</v>
      </c>
      <c r="K71" s="57" t="s">
        <v>359</v>
      </c>
      <c r="L71" s="55" t="s">
        <v>365</v>
      </c>
      <c r="M71" s="57" t="s">
        <v>143</v>
      </c>
      <c r="N71" s="55" t="s">
        <v>222</v>
      </c>
      <c r="O71" s="57" t="s">
        <v>223</v>
      </c>
    </row>
    <row r="72" spans="1:15" ht="27" x14ac:dyDescent="0.25">
      <c r="A72" s="57">
        <v>5</v>
      </c>
      <c r="B72" s="55" t="s">
        <v>16</v>
      </c>
      <c r="C72" s="57"/>
      <c r="D72" s="57"/>
      <c r="E72" s="58">
        <v>1</v>
      </c>
      <c r="F72" s="61" t="s">
        <v>10</v>
      </c>
      <c r="G72" s="57"/>
      <c r="H72" s="57"/>
      <c r="I72" s="57"/>
      <c r="J72" s="57"/>
      <c r="K72" s="57"/>
      <c r="L72" s="55"/>
      <c r="M72" s="57"/>
      <c r="N72" s="55"/>
      <c r="O72" s="57"/>
    </row>
    <row r="73" spans="1:15" ht="27" x14ac:dyDescent="0.25">
      <c r="A73" s="57">
        <v>5</v>
      </c>
      <c r="B73" s="55" t="s">
        <v>16</v>
      </c>
      <c r="C73" s="57"/>
      <c r="D73" s="57"/>
      <c r="E73" s="58">
        <v>3</v>
      </c>
      <c r="F73" s="59" t="s">
        <v>22</v>
      </c>
      <c r="G73" s="57"/>
      <c r="H73" s="57"/>
      <c r="I73" s="57"/>
      <c r="J73" s="57"/>
      <c r="K73" s="57"/>
      <c r="L73" s="55"/>
      <c r="M73" s="57"/>
      <c r="N73" s="55"/>
      <c r="O73" s="57"/>
    </row>
    <row r="74" spans="1:15" ht="27" x14ac:dyDescent="0.25">
      <c r="A74" s="57">
        <v>5</v>
      </c>
      <c r="B74" s="55" t="s">
        <v>16</v>
      </c>
      <c r="C74" s="57"/>
      <c r="D74" s="57"/>
      <c r="E74" s="58">
        <v>4</v>
      </c>
      <c r="F74" s="59" t="s">
        <v>23</v>
      </c>
      <c r="G74" s="57"/>
      <c r="H74" s="57"/>
      <c r="I74" s="57"/>
      <c r="J74" s="57"/>
      <c r="K74" s="57"/>
      <c r="L74" s="55"/>
      <c r="M74" s="57"/>
      <c r="N74" s="55"/>
      <c r="O74" s="57"/>
    </row>
    <row r="75" spans="1:15" ht="27" x14ac:dyDescent="0.25">
      <c r="A75" s="57">
        <v>5</v>
      </c>
      <c r="B75" s="55" t="s">
        <v>16</v>
      </c>
      <c r="C75" s="57"/>
      <c r="D75" s="57"/>
      <c r="E75" s="58">
        <v>5</v>
      </c>
      <c r="F75" s="61" t="s">
        <v>25</v>
      </c>
      <c r="G75" s="57"/>
      <c r="H75" s="57"/>
      <c r="I75" s="57"/>
      <c r="J75" s="57"/>
      <c r="K75" s="57"/>
      <c r="L75" s="55"/>
      <c r="M75" s="57"/>
      <c r="N75" s="55"/>
      <c r="O75" s="57"/>
    </row>
    <row r="76" spans="1:15" ht="27" x14ac:dyDescent="0.25">
      <c r="A76" s="57">
        <v>5</v>
      </c>
      <c r="B76" s="55" t="s">
        <v>16</v>
      </c>
      <c r="C76" s="57"/>
      <c r="D76" s="57"/>
      <c r="E76" s="58">
        <v>6</v>
      </c>
      <c r="F76" s="59" t="s">
        <v>26</v>
      </c>
      <c r="G76" s="57"/>
      <c r="H76" s="57"/>
      <c r="I76" s="57"/>
      <c r="J76" s="57"/>
      <c r="K76" s="57"/>
      <c r="L76" s="55"/>
      <c r="M76" s="57"/>
      <c r="N76" s="55"/>
      <c r="O76" s="57"/>
    </row>
    <row r="77" spans="1:15" ht="27" x14ac:dyDescent="0.25">
      <c r="A77" s="57">
        <v>5</v>
      </c>
      <c r="B77" s="55" t="s">
        <v>16</v>
      </c>
      <c r="C77" s="57"/>
      <c r="D77" s="57"/>
      <c r="E77" s="58">
        <v>7</v>
      </c>
      <c r="F77" s="59" t="s">
        <v>28</v>
      </c>
      <c r="G77" s="57"/>
      <c r="H77" s="57"/>
      <c r="I77" s="57"/>
      <c r="J77" s="57"/>
      <c r="K77" s="57"/>
      <c r="L77" s="55"/>
      <c r="M77" s="57"/>
      <c r="N77" s="55"/>
      <c r="O77" s="57"/>
    </row>
    <row r="78" spans="1:15" ht="27" x14ac:dyDescent="0.25">
      <c r="A78" s="57">
        <v>5</v>
      </c>
      <c r="B78" s="55" t="s">
        <v>16</v>
      </c>
      <c r="C78" s="57"/>
      <c r="D78" s="57"/>
      <c r="E78" s="58">
        <v>9</v>
      </c>
      <c r="F78" s="59" t="s">
        <v>30</v>
      </c>
      <c r="G78" s="57"/>
      <c r="H78" s="57"/>
      <c r="I78" s="57"/>
      <c r="J78" s="57"/>
      <c r="K78" s="57"/>
      <c r="L78" s="55"/>
      <c r="M78" s="57"/>
      <c r="N78" s="55"/>
      <c r="O78" s="57"/>
    </row>
    <row r="79" spans="1:15" ht="27" x14ac:dyDescent="0.25">
      <c r="A79" s="57">
        <v>5</v>
      </c>
      <c r="B79" s="55" t="s">
        <v>16</v>
      </c>
      <c r="C79" s="57"/>
      <c r="D79" s="57"/>
      <c r="E79" s="58">
        <v>10</v>
      </c>
      <c r="F79" s="59" t="s">
        <v>32</v>
      </c>
      <c r="G79" s="57"/>
      <c r="H79" s="57"/>
      <c r="I79" s="57"/>
      <c r="J79" s="57"/>
      <c r="K79" s="57"/>
      <c r="L79" s="55"/>
      <c r="M79" s="57"/>
      <c r="N79" s="55"/>
      <c r="O79" s="57"/>
    </row>
    <row r="80" spans="1:15" ht="27" x14ac:dyDescent="0.25">
      <c r="A80" s="57">
        <v>5</v>
      </c>
      <c r="B80" s="55" t="s">
        <v>16</v>
      </c>
      <c r="C80" s="57"/>
      <c r="D80" s="57"/>
      <c r="E80" s="58">
        <v>12</v>
      </c>
      <c r="F80" s="59" t="s">
        <v>34</v>
      </c>
      <c r="G80" s="57"/>
      <c r="H80" s="57"/>
      <c r="I80" s="57"/>
      <c r="J80" s="57"/>
      <c r="K80" s="57"/>
      <c r="L80" s="55"/>
      <c r="M80" s="57"/>
      <c r="N80" s="55"/>
      <c r="O80" s="57"/>
    </row>
    <row r="81" spans="1:15" ht="27" x14ac:dyDescent="0.25">
      <c r="A81" s="57">
        <v>5</v>
      </c>
      <c r="B81" s="55" t="s">
        <v>16</v>
      </c>
      <c r="C81" s="57"/>
      <c r="D81" s="57"/>
      <c r="E81" s="58">
        <v>18</v>
      </c>
      <c r="F81" s="59" t="s">
        <v>48</v>
      </c>
      <c r="G81" s="57"/>
      <c r="H81" s="55"/>
      <c r="I81" s="55"/>
      <c r="J81" s="55"/>
      <c r="K81" s="57"/>
      <c r="L81" s="55"/>
      <c r="M81" s="57"/>
      <c r="N81" s="55"/>
      <c r="O81" s="57"/>
    </row>
    <row r="82" spans="1:15" ht="27" x14ac:dyDescent="0.25">
      <c r="A82" s="57">
        <v>5</v>
      </c>
      <c r="B82" s="55" t="s">
        <v>16</v>
      </c>
      <c r="C82" s="57"/>
      <c r="D82" s="57"/>
      <c r="E82" s="58">
        <v>29</v>
      </c>
      <c r="F82" s="59" t="s">
        <v>71</v>
      </c>
      <c r="G82" s="57"/>
      <c r="H82" s="57"/>
      <c r="I82" s="57"/>
      <c r="J82" s="57"/>
      <c r="K82" s="57"/>
      <c r="L82" s="55"/>
      <c r="M82" s="57"/>
      <c r="N82" s="55"/>
      <c r="O82" s="57"/>
    </row>
    <row r="83" spans="1:15" ht="27" x14ac:dyDescent="0.25">
      <c r="A83" s="57">
        <v>5</v>
      </c>
      <c r="B83" s="55" t="s">
        <v>16</v>
      </c>
      <c r="C83" s="57"/>
      <c r="D83" s="57"/>
      <c r="E83" s="58">
        <v>30</v>
      </c>
      <c r="F83" s="59" t="s">
        <v>73</v>
      </c>
      <c r="G83" s="57"/>
      <c r="H83" s="57"/>
      <c r="I83" s="57"/>
      <c r="J83" s="57"/>
      <c r="K83" s="57"/>
      <c r="L83" s="55"/>
      <c r="M83" s="57"/>
      <c r="N83" s="55"/>
      <c r="O83" s="57"/>
    </row>
    <row r="84" spans="1:15" ht="27" x14ac:dyDescent="0.25">
      <c r="A84" s="57">
        <v>5</v>
      </c>
      <c r="B84" s="55" t="s">
        <v>16</v>
      </c>
      <c r="C84" s="57"/>
      <c r="D84" s="57"/>
      <c r="E84" s="58">
        <v>31</v>
      </c>
      <c r="F84" s="59" t="s">
        <v>74</v>
      </c>
      <c r="G84" s="57"/>
      <c r="H84" s="57"/>
      <c r="I84" s="57"/>
      <c r="J84" s="57"/>
      <c r="K84" s="57"/>
      <c r="L84" s="55"/>
      <c r="M84" s="57"/>
      <c r="N84" s="55"/>
      <c r="O84" s="57"/>
    </row>
    <row r="85" spans="1:15" ht="67.5" x14ac:dyDescent="0.25">
      <c r="A85" s="57">
        <v>5</v>
      </c>
      <c r="B85" s="55" t="s">
        <v>16</v>
      </c>
      <c r="C85" s="57"/>
      <c r="D85" s="57">
        <v>1</v>
      </c>
      <c r="E85" s="58">
        <v>33</v>
      </c>
      <c r="F85" s="61" t="s">
        <v>77</v>
      </c>
      <c r="G85" s="57" t="s">
        <v>224</v>
      </c>
      <c r="H85" s="55" t="s">
        <v>210</v>
      </c>
      <c r="I85" s="55" t="s">
        <v>357</v>
      </c>
      <c r="J85" s="55" t="s">
        <v>357</v>
      </c>
      <c r="K85" s="57" t="s">
        <v>362</v>
      </c>
      <c r="L85" s="55" t="s">
        <v>361</v>
      </c>
      <c r="M85" s="57" t="s">
        <v>143</v>
      </c>
      <c r="N85" s="55" t="s">
        <v>225</v>
      </c>
      <c r="O85" s="57" t="s">
        <v>351</v>
      </c>
    </row>
    <row r="86" spans="1:15" ht="27" x14ac:dyDescent="0.25">
      <c r="A86" s="57">
        <v>5</v>
      </c>
      <c r="B86" s="55" t="s">
        <v>16</v>
      </c>
      <c r="C86" s="57"/>
      <c r="D86" s="57">
        <v>1</v>
      </c>
      <c r="E86" s="58">
        <v>34</v>
      </c>
      <c r="F86" s="61" t="s">
        <v>81</v>
      </c>
      <c r="G86" s="57"/>
      <c r="H86" s="55" t="s">
        <v>226</v>
      </c>
      <c r="I86" s="55" t="s">
        <v>121</v>
      </c>
      <c r="J86" s="55" t="s">
        <v>228</v>
      </c>
      <c r="K86" s="57" t="s">
        <v>228</v>
      </c>
      <c r="L86" s="55" t="s">
        <v>228</v>
      </c>
      <c r="M86" s="57" t="s">
        <v>227</v>
      </c>
      <c r="N86" s="55" t="s">
        <v>229</v>
      </c>
      <c r="O86" s="57"/>
    </row>
    <row r="87" spans="1:15" ht="54" x14ac:dyDescent="0.25">
      <c r="A87" s="57">
        <v>5</v>
      </c>
      <c r="B87" s="55" t="s">
        <v>16</v>
      </c>
      <c r="C87" s="57"/>
      <c r="D87" s="57">
        <v>1</v>
      </c>
      <c r="E87" s="58">
        <v>35</v>
      </c>
      <c r="F87" s="59" t="s">
        <v>84</v>
      </c>
      <c r="G87" s="57" t="s">
        <v>231</v>
      </c>
      <c r="H87" s="57" t="s">
        <v>230</v>
      </c>
      <c r="I87" s="55" t="s">
        <v>357</v>
      </c>
      <c r="J87" s="55" t="s">
        <v>121</v>
      </c>
      <c r="K87" s="57" t="s">
        <v>359</v>
      </c>
      <c r="L87" s="55" t="s">
        <v>361</v>
      </c>
      <c r="M87" s="57" t="s">
        <v>227</v>
      </c>
      <c r="N87" s="55" t="s">
        <v>352</v>
      </c>
      <c r="O87" s="57"/>
    </row>
    <row r="88" spans="1:15" ht="54" x14ac:dyDescent="0.25">
      <c r="A88" s="57">
        <v>5</v>
      </c>
      <c r="B88" s="55" t="s">
        <v>16</v>
      </c>
      <c r="C88" s="57"/>
      <c r="D88" s="57">
        <v>1</v>
      </c>
      <c r="E88" s="58">
        <v>36</v>
      </c>
      <c r="F88" s="59" t="s">
        <v>87</v>
      </c>
      <c r="G88" s="57" t="s">
        <v>217</v>
      </c>
      <c r="H88" s="57" t="s">
        <v>232</v>
      </c>
      <c r="I88" s="55" t="s">
        <v>357</v>
      </c>
      <c r="J88" s="55" t="s">
        <v>121</v>
      </c>
      <c r="K88" s="57" t="s">
        <v>359</v>
      </c>
      <c r="L88" s="55" t="s">
        <v>365</v>
      </c>
      <c r="M88" s="57" t="s">
        <v>227</v>
      </c>
      <c r="N88" s="55" t="s">
        <v>233</v>
      </c>
      <c r="O88" s="57"/>
    </row>
    <row r="89" spans="1:15" ht="27" x14ac:dyDescent="0.25">
      <c r="A89" s="57">
        <v>5</v>
      </c>
      <c r="B89" s="55" t="s">
        <v>16</v>
      </c>
      <c r="C89" s="57"/>
      <c r="D89" s="57">
        <v>1</v>
      </c>
      <c r="E89" s="57">
        <v>37</v>
      </c>
      <c r="F89" s="57" t="s">
        <v>89</v>
      </c>
      <c r="G89" s="57"/>
      <c r="H89" s="57"/>
      <c r="I89" s="57" t="s">
        <v>122</v>
      </c>
      <c r="J89" s="57" t="s">
        <v>228</v>
      </c>
      <c r="K89" s="57" t="s">
        <v>228</v>
      </c>
      <c r="L89" s="57" t="s">
        <v>228</v>
      </c>
      <c r="M89" s="57" t="s">
        <v>122</v>
      </c>
      <c r="N89" s="64" t="s">
        <v>234</v>
      </c>
      <c r="O89" s="64" t="s">
        <v>370</v>
      </c>
    </row>
    <row r="90" spans="1:15" ht="27" x14ac:dyDescent="0.25">
      <c r="A90" s="57">
        <v>5</v>
      </c>
      <c r="B90" s="55" t="s">
        <v>16</v>
      </c>
      <c r="C90" s="57"/>
      <c r="D90" s="57"/>
      <c r="E90" s="58">
        <v>38</v>
      </c>
      <c r="F90" s="59" t="s">
        <v>92</v>
      </c>
      <c r="G90" s="57"/>
      <c r="H90" s="57"/>
      <c r="I90" s="57"/>
      <c r="J90" s="57"/>
      <c r="K90" s="57"/>
      <c r="L90" s="55"/>
      <c r="M90" s="57"/>
      <c r="N90" s="55"/>
      <c r="O90" s="57"/>
    </row>
    <row r="91" spans="1:15" ht="27" x14ac:dyDescent="0.25">
      <c r="A91" s="57">
        <v>6</v>
      </c>
      <c r="B91" s="65" t="s">
        <v>17</v>
      </c>
      <c r="C91" s="57"/>
      <c r="D91" s="57"/>
      <c r="E91" s="66">
        <v>1</v>
      </c>
      <c r="F91" s="61" t="s">
        <v>10</v>
      </c>
      <c r="G91" s="57"/>
      <c r="H91" s="57"/>
      <c r="I91" s="57"/>
      <c r="J91" s="57"/>
      <c r="K91" s="57"/>
      <c r="L91" s="55"/>
      <c r="M91" s="57"/>
      <c r="N91" s="55"/>
      <c r="O91" s="57"/>
    </row>
    <row r="92" spans="1:15" x14ac:dyDescent="0.25">
      <c r="A92" s="57">
        <v>6</v>
      </c>
      <c r="B92" s="65" t="s">
        <v>17</v>
      </c>
      <c r="C92" s="57"/>
      <c r="D92" s="57"/>
      <c r="E92" s="58">
        <v>3</v>
      </c>
      <c r="F92" s="59" t="s">
        <v>22</v>
      </c>
      <c r="G92" s="57"/>
      <c r="H92" s="57"/>
      <c r="I92" s="57"/>
      <c r="J92" s="57"/>
      <c r="K92" s="57"/>
      <c r="L92" s="55"/>
      <c r="M92" s="57"/>
      <c r="N92" s="55"/>
      <c r="O92" s="57"/>
    </row>
    <row r="93" spans="1:15" x14ac:dyDescent="0.25">
      <c r="A93" s="57">
        <v>6</v>
      </c>
      <c r="B93" s="65" t="s">
        <v>17</v>
      </c>
      <c r="C93" s="57"/>
      <c r="D93" s="57"/>
      <c r="E93" s="58">
        <v>4</v>
      </c>
      <c r="F93" s="59" t="s">
        <v>23</v>
      </c>
      <c r="G93" s="57"/>
      <c r="H93" s="57"/>
      <c r="I93" s="57"/>
      <c r="J93" s="57"/>
      <c r="K93" s="57"/>
      <c r="L93" s="55"/>
      <c r="M93" s="57"/>
      <c r="N93" s="55"/>
      <c r="O93" s="57"/>
    </row>
    <row r="94" spans="1:15" x14ac:dyDescent="0.25">
      <c r="A94" s="57">
        <v>6</v>
      </c>
      <c r="B94" s="65" t="s">
        <v>17</v>
      </c>
      <c r="C94" s="57"/>
      <c r="D94" s="57"/>
      <c r="E94" s="66">
        <v>5</v>
      </c>
      <c r="F94" s="61" t="s">
        <v>25</v>
      </c>
      <c r="G94" s="57"/>
      <c r="H94" s="57"/>
      <c r="I94" s="57"/>
      <c r="J94" s="57"/>
      <c r="K94" s="57"/>
      <c r="L94" s="55"/>
      <c r="M94" s="57"/>
      <c r="N94" s="55"/>
      <c r="O94" s="57"/>
    </row>
    <row r="95" spans="1:15" x14ac:dyDescent="0.25">
      <c r="A95" s="57">
        <v>6</v>
      </c>
      <c r="B95" s="65" t="s">
        <v>17</v>
      </c>
      <c r="C95" s="57"/>
      <c r="D95" s="57"/>
      <c r="E95" s="66">
        <v>6</v>
      </c>
      <c r="F95" s="59" t="s">
        <v>26</v>
      </c>
      <c r="G95" s="57"/>
      <c r="H95" s="57"/>
      <c r="I95" s="57"/>
      <c r="J95" s="57"/>
      <c r="K95" s="57"/>
      <c r="L95" s="55"/>
      <c r="M95" s="57"/>
      <c r="N95" s="55"/>
      <c r="O95" s="57"/>
    </row>
    <row r="96" spans="1:15" x14ac:dyDescent="0.25">
      <c r="A96" s="57">
        <v>6</v>
      </c>
      <c r="B96" s="65" t="s">
        <v>17</v>
      </c>
      <c r="C96" s="57"/>
      <c r="D96" s="57"/>
      <c r="E96" s="66">
        <v>7</v>
      </c>
      <c r="F96" s="59" t="s">
        <v>28</v>
      </c>
      <c r="G96" s="57"/>
      <c r="H96" s="57"/>
      <c r="I96" s="57"/>
      <c r="J96" s="57"/>
      <c r="K96" s="57"/>
      <c r="L96" s="55"/>
      <c r="M96" s="57"/>
      <c r="N96" s="55"/>
      <c r="O96" s="57"/>
    </row>
    <row r="97" spans="1:15" x14ac:dyDescent="0.25">
      <c r="A97" s="57">
        <v>6</v>
      </c>
      <c r="B97" s="65" t="s">
        <v>17</v>
      </c>
      <c r="C97" s="57"/>
      <c r="D97" s="57"/>
      <c r="E97" s="58">
        <v>9</v>
      </c>
      <c r="F97" s="59" t="s">
        <v>30</v>
      </c>
      <c r="G97" s="57"/>
      <c r="H97" s="57"/>
      <c r="I97" s="57"/>
      <c r="J97" s="57"/>
      <c r="K97" s="57"/>
      <c r="L97" s="55"/>
      <c r="M97" s="57"/>
      <c r="N97" s="55"/>
      <c r="O97" s="57"/>
    </row>
    <row r="98" spans="1:15" x14ac:dyDescent="0.25">
      <c r="A98" s="57">
        <v>6</v>
      </c>
      <c r="B98" s="65" t="s">
        <v>17</v>
      </c>
      <c r="C98" s="57"/>
      <c r="D98" s="57"/>
      <c r="E98" s="58">
        <v>10</v>
      </c>
      <c r="F98" s="59" t="s">
        <v>32</v>
      </c>
      <c r="G98" s="57"/>
      <c r="H98" s="57"/>
      <c r="I98" s="57"/>
      <c r="J98" s="57"/>
      <c r="K98" s="57"/>
      <c r="L98" s="55"/>
      <c r="M98" s="57"/>
      <c r="N98" s="55"/>
      <c r="O98" s="57"/>
    </row>
    <row r="99" spans="1:15" x14ac:dyDescent="0.25">
      <c r="A99" s="57">
        <v>6</v>
      </c>
      <c r="B99" s="65" t="s">
        <v>17</v>
      </c>
      <c r="C99" s="57"/>
      <c r="D99" s="57"/>
      <c r="E99" s="58">
        <v>12</v>
      </c>
      <c r="F99" s="59" t="s">
        <v>34</v>
      </c>
      <c r="G99" s="57"/>
      <c r="H99" s="57"/>
      <c r="I99" s="57"/>
      <c r="J99" s="57"/>
      <c r="K99" s="57"/>
      <c r="L99" s="55"/>
      <c r="M99" s="57"/>
      <c r="N99" s="55"/>
      <c r="O99" s="57"/>
    </row>
    <row r="100" spans="1:15" x14ac:dyDescent="0.25">
      <c r="A100" s="57">
        <v>6</v>
      </c>
      <c r="B100" s="65" t="s">
        <v>17</v>
      </c>
      <c r="C100" s="57"/>
      <c r="D100" s="57"/>
      <c r="E100" s="58">
        <v>29</v>
      </c>
      <c r="F100" s="59" t="s">
        <v>72</v>
      </c>
      <c r="G100" s="57"/>
      <c r="H100" s="57"/>
      <c r="I100" s="57"/>
      <c r="J100" s="57"/>
      <c r="K100" s="57"/>
      <c r="L100" s="55"/>
      <c r="M100" s="57"/>
      <c r="N100" s="55"/>
      <c r="O100" s="57"/>
    </row>
    <row r="101" spans="1:15" x14ac:dyDescent="0.25">
      <c r="A101" s="57">
        <v>6</v>
      </c>
      <c r="B101" s="65" t="s">
        <v>17</v>
      </c>
      <c r="C101" s="57"/>
      <c r="D101" s="57"/>
      <c r="E101" s="58">
        <v>30</v>
      </c>
      <c r="F101" s="59" t="s">
        <v>73</v>
      </c>
      <c r="G101" s="57"/>
      <c r="H101" s="57"/>
      <c r="I101" s="57"/>
      <c r="J101" s="57"/>
      <c r="K101" s="57"/>
      <c r="L101" s="55"/>
      <c r="M101" s="57"/>
      <c r="N101" s="55"/>
      <c r="O101" s="57"/>
    </row>
    <row r="102" spans="1:15" x14ac:dyDescent="0.25">
      <c r="A102" s="57">
        <v>6</v>
      </c>
      <c r="B102" s="65" t="s">
        <v>17</v>
      </c>
      <c r="C102" s="57"/>
      <c r="D102" s="57"/>
      <c r="E102" s="66">
        <v>31</v>
      </c>
      <c r="F102" s="59" t="s">
        <v>74</v>
      </c>
      <c r="G102" s="57"/>
      <c r="H102" s="57"/>
      <c r="I102" s="57"/>
      <c r="J102" s="57"/>
      <c r="K102" s="57"/>
      <c r="L102" s="55"/>
      <c r="M102" s="57"/>
      <c r="N102" s="55"/>
      <c r="O102" s="57"/>
    </row>
    <row r="103" spans="1:15" x14ac:dyDescent="0.25">
      <c r="A103" s="57">
        <v>6</v>
      </c>
      <c r="B103" s="65" t="s">
        <v>17</v>
      </c>
      <c r="C103" s="57"/>
      <c r="D103" s="57"/>
      <c r="E103" s="58">
        <v>33</v>
      </c>
      <c r="F103" s="59" t="s">
        <v>80</v>
      </c>
      <c r="G103" s="57"/>
      <c r="H103" s="57"/>
      <c r="I103" s="57"/>
      <c r="J103" s="57"/>
      <c r="K103" s="57"/>
      <c r="L103" s="55"/>
      <c r="M103" s="57"/>
      <c r="N103" s="55"/>
      <c r="O103" s="57"/>
    </row>
    <row r="104" spans="1:15" x14ac:dyDescent="0.25">
      <c r="A104" s="57">
        <v>6</v>
      </c>
      <c r="B104" s="65" t="s">
        <v>17</v>
      </c>
      <c r="C104" s="57"/>
      <c r="D104" s="57"/>
      <c r="E104" s="58">
        <v>38</v>
      </c>
      <c r="F104" s="59" t="s">
        <v>92</v>
      </c>
      <c r="G104" s="57"/>
      <c r="H104" s="57"/>
      <c r="I104" s="57"/>
      <c r="J104" s="57"/>
      <c r="K104" s="57"/>
      <c r="L104" s="55"/>
      <c r="M104" s="57"/>
      <c r="N104" s="55"/>
      <c r="O104" s="57"/>
    </row>
    <row r="105" spans="1:15" x14ac:dyDescent="0.25">
      <c r="A105" s="57">
        <v>6</v>
      </c>
      <c r="B105" s="65" t="s">
        <v>17</v>
      </c>
      <c r="C105" s="57"/>
      <c r="D105" s="57">
        <v>1</v>
      </c>
      <c r="E105" s="58">
        <v>41</v>
      </c>
      <c r="F105" s="59" t="s">
        <v>96</v>
      </c>
      <c r="G105" s="57"/>
      <c r="H105" s="57" t="s">
        <v>142</v>
      </c>
      <c r="I105" s="57" t="s">
        <v>357</v>
      </c>
      <c r="J105" s="57" t="s">
        <v>121</v>
      </c>
      <c r="K105" s="57" t="s">
        <v>359</v>
      </c>
      <c r="L105" s="55" t="s">
        <v>365</v>
      </c>
      <c r="M105" s="57" t="s">
        <v>227</v>
      </c>
      <c r="N105" s="55" t="s">
        <v>235</v>
      </c>
      <c r="O105" s="57" t="s">
        <v>236</v>
      </c>
    </row>
    <row r="106" spans="1:15" x14ac:dyDescent="0.25">
      <c r="A106" s="57">
        <v>6</v>
      </c>
      <c r="B106" s="65" t="s">
        <v>17</v>
      </c>
      <c r="C106" s="57"/>
      <c r="D106" s="57">
        <v>1</v>
      </c>
      <c r="E106" s="58">
        <v>42</v>
      </c>
      <c r="F106" s="59" t="s">
        <v>97</v>
      </c>
      <c r="G106" s="57" t="s">
        <v>238</v>
      </c>
      <c r="H106" s="57" t="s">
        <v>237</v>
      </c>
      <c r="I106" s="57" t="s">
        <v>357</v>
      </c>
      <c r="J106" s="57" t="s">
        <v>357</v>
      </c>
      <c r="K106" s="57" t="s">
        <v>359</v>
      </c>
      <c r="L106" s="55" t="s">
        <v>361</v>
      </c>
      <c r="M106" s="57" t="s">
        <v>143</v>
      </c>
      <c r="N106" s="55"/>
      <c r="O106" s="57" t="s">
        <v>239</v>
      </c>
    </row>
    <row r="107" spans="1:15" ht="27" x14ac:dyDescent="0.25">
      <c r="A107" s="57">
        <v>6</v>
      </c>
      <c r="B107" s="57" t="s">
        <v>17</v>
      </c>
      <c r="C107" s="57"/>
      <c r="D107" s="57">
        <v>1</v>
      </c>
      <c r="E107" s="58">
        <v>43</v>
      </c>
      <c r="F107" s="59" t="s">
        <v>241</v>
      </c>
      <c r="G107" s="57"/>
      <c r="H107" s="57" t="s">
        <v>240</v>
      </c>
      <c r="I107" s="57" t="s">
        <v>357</v>
      </c>
      <c r="J107" s="57" t="s">
        <v>357</v>
      </c>
      <c r="K107" s="57" t="s">
        <v>359</v>
      </c>
      <c r="L107" s="55" t="s">
        <v>365</v>
      </c>
      <c r="M107" s="57" t="s">
        <v>143</v>
      </c>
      <c r="N107" s="57" t="s">
        <v>242</v>
      </c>
      <c r="O107" s="57"/>
    </row>
    <row r="108" spans="1:15" ht="27" x14ac:dyDescent="0.25">
      <c r="A108" s="57">
        <v>7</v>
      </c>
      <c r="B108" s="57" t="s">
        <v>18</v>
      </c>
      <c r="C108" s="57"/>
      <c r="D108" s="57"/>
      <c r="E108" s="58">
        <v>1</v>
      </c>
      <c r="F108" s="61" t="s">
        <v>10</v>
      </c>
      <c r="G108" s="57"/>
      <c r="H108" s="57"/>
      <c r="I108" s="57"/>
      <c r="J108" s="57"/>
      <c r="K108" s="57"/>
      <c r="L108" s="55"/>
      <c r="M108" s="57"/>
      <c r="N108" s="55"/>
      <c r="O108" s="57"/>
    </row>
    <row r="109" spans="1:15" x14ac:dyDescent="0.25">
      <c r="A109" s="57">
        <v>7</v>
      </c>
      <c r="B109" s="57" t="s">
        <v>18</v>
      </c>
      <c r="C109" s="57"/>
      <c r="D109" s="57"/>
      <c r="E109" s="58">
        <v>4</v>
      </c>
      <c r="F109" s="59" t="s">
        <v>23</v>
      </c>
      <c r="G109" s="57"/>
      <c r="H109" s="57"/>
      <c r="I109" s="57"/>
      <c r="J109" s="57"/>
      <c r="K109" s="57"/>
      <c r="L109" s="55"/>
      <c r="M109" s="57"/>
      <c r="N109" s="55"/>
      <c r="O109" s="57"/>
    </row>
    <row r="110" spans="1:15" x14ac:dyDescent="0.25">
      <c r="A110" s="57">
        <v>7</v>
      </c>
      <c r="B110" s="57" t="s">
        <v>18</v>
      </c>
      <c r="C110" s="57"/>
      <c r="D110" s="57"/>
      <c r="E110" s="58">
        <v>5</v>
      </c>
      <c r="F110" s="61" t="s">
        <v>25</v>
      </c>
      <c r="G110" s="57"/>
      <c r="H110" s="57"/>
      <c r="I110" s="57"/>
      <c r="J110" s="57"/>
      <c r="K110" s="57"/>
      <c r="L110" s="55"/>
      <c r="M110" s="57"/>
      <c r="N110" s="55"/>
      <c r="O110" s="57"/>
    </row>
    <row r="111" spans="1:15" x14ac:dyDescent="0.25">
      <c r="A111" s="57">
        <v>7</v>
      </c>
      <c r="B111" s="57" t="s">
        <v>18</v>
      </c>
      <c r="C111" s="57"/>
      <c r="D111" s="57"/>
      <c r="E111" s="58">
        <v>6</v>
      </c>
      <c r="F111" s="59" t="s">
        <v>26</v>
      </c>
      <c r="G111" s="57"/>
      <c r="H111" s="57"/>
      <c r="I111" s="57"/>
      <c r="J111" s="57"/>
      <c r="K111" s="57"/>
      <c r="L111" s="55"/>
      <c r="M111" s="57"/>
      <c r="N111" s="55"/>
      <c r="O111" s="57"/>
    </row>
    <row r="112" spans="1:15" x14ac:dyDescent="0.25">
      <c r="A112" s="57">
        <v>7</v>
      </c>
      <c r="B112" s="57" t="s">
        <v>18</v>
      </c>
      <c r="C112" s="57"/>
      <c r="D112" s="57"/>
      <c r="E112" s="58">
        <v>7</v>
      </c>
      <c r="F112" s="59" t="s">
        <v>28</v>
      </c>
      <c r="G112" s="57"/>
      <c r="H112" s="57"/>
      <c r="I112" s="57"/>
      <c r="J112" s="57"/>
      <c r="K112" s="57"/>
      <c r="L112" s="55"/>
      <c r="M112" s="57"/>
      <c r="N112" s="55"/>
      <c r="O112" s="57"/>
    </row>
    <row r="113" spans="1:15" x14ac:dyDescent="0.25">
      <c r="A113" s="57">
        <v>7</v>
      </c>
      <c r="B113" s="57" t="s">
        <v>18</v>
      </c>
      <c r="C113" s="57"/>
      <c r="D113" s="57"/>
      <c r="E113" s="58">
        <v>9</v>
      </c>
      <c r="F113" s="59" t="s">
        <v>30</v>
      </c>
      <c r="G113" s="57"/>
      <c r="H113" s="57"/>
      <c r="I113" s="57"/>
      <c r="J113" s="57"/>
      <c r="K113" s="57"/>
      <c r="L113" s="55"/>
      <c r="M113" s="57"/>
      <c r="N113" s="55"/>
      <c r="O113" s="57"/>
    </row>
    <row r="114" spans="1:15" x14ac:dyDescent="0.25">
      <c r="A114" s="57">
        <v>7</v>
      </c>
      <c r="B114" s="57" t="s">
        <v>18</v>
      </c>
      <c r="C114" s="57"/>
      <c r="D114" s="57"/>
      <c r="E114" s="58">
        <v>10</v>
      </c>
      <c r="F114" s="59" t="s">
        <v>32</v>
      </c>
      <c r="G114" s="57"/>
      <c r="H114" s="57"/>
      <c r="I114" s="57"/>
      <c r="J114" s="57"/>
      <c r="K114" s="57"/>
      <c r="L114" s="55"/>
      <c r="M114" s="57"/>
      <c r="N114" s="55"/>
      <c r="O114" s="57"/>
    </row>
    <row r="115" spans="1:15" x14ac:dyDescent="0.25">
      <c r="A115" s="57">
        <v>7</v>
      </c>
      <c r="B115" s="57" t="s">
        <v>18</v>
      </c>
      <c r="C115" s="57"/>
      <c r="D115" s="57"/>
      <c r="E115" s="58">
        <v>12</v>
      </c>
      <c r="F115" s="59" t="s">
        <v>34</v>
      </c>
      <c r="G115" s="57"/>
      <c r="H115" s="57"/>
      <c r="I115" s="57"/>
      <c r="J115" s="57"/>
      <c r="K115" s="57"/>
      <c r="L115" s="55"/>
      <c r="M115" s="57"/>
      <c r="N115" s="55"/>
      <c r="O115" s="57"/>
    </row>
    <row r="116" spans="1:15" x14ac:dyDescent="0.25">
      <c r="A116" s="57">
        <v>7</v>
      </c>
      <c r="B116" s="57" t="s">
        <v>18</v>
      </c>
      <c r="C116" s="57"/>
      <c r="D116" s="57"/>
      <c r="E116" s="58">
        <v>17</v>
      </c>
      <c r="F116" s="61" t="s">
        <v>44</v>
      </c>
      <c r="G116" s="57"/>
      <c r="H116" s="57"/>
      <c r="I116" s="57"/>
      <c r="J116" s="57"/>
      <c r="K116" s="57"/>
      <c r="L116" s="55"/>
      <c r="M116" s="57"/>
      <c r="N116" s="55"/>
      <c r="O116" s="57"/>
    </row>
    <row r="117" spans="1:15" x14ac:dyDescent="0.25">
      <c r="A117" s="57">
        <v>7</v>
      </c>
      <c r="B117" s="57" t="s">
        <v>18</v>
      </c>
      <c r="C117" s="57"/>
      <c r="D117" s="57"/>
      <c r="E117" s="58">
        <v>19</v>
      </c>
      <c r="F117" s="55" t="s">
        <v>51</v>
      </c>
      <c r="G117" s="57"/>
      <c r="H117" s="57"/>
      <c r="I117" s="57"/>
      <c r="J117" s="57"/>
      <c r="K117" s="57"/>
      <c r="L117" s="55"/>
      <c r="M117" s="57"/>
      <c r="N117" s="55"/>
      <c r="O117" s="57"/>
    </row>
    <row r="118" spans="1:15" x14ac:dyDescent="0.25">
      <c r="A118" s="57">
        <v>7</v>
      </c>
      <c r="B118" s="57" t="s">
        <v>18</v>
      </c>
      <c r="C118" s="57"/>
      <c r="D118" s="57"/>
      <c r="E118" s="58">
        <v>29</v>
      </c>
      <c r="F118" s="59" t="s">
        <v>71</v>
      </c>
      <c r="G118" s="57"/>
      <c r="H118" s="57"/>
      <c r="I118" s="57"/>
      <c r="J118" s="57"/>
      <c r="K118" s="57"/>
      <c r="L118" s="55"/>
      <c r="M118" s="57"/>
      <c r="N118" s="55"/>
      <c r="O118" s="57"/>
    </row>
    <row r="119" spans="1:15" x14ac:dyDescent="0.25">
      <c r="A119" s="57">
        <v>7</v>
      </c>
      <c r="B119" s="57" t="s">
        <v>18</v>
      </c>
      <c r="C119" s="57"/>
      <c r="D119" s="57"/>
      <c r="E119" s="58">
        <v>30</v>
      </c>
      <c r="F119" s="59" t="s">
        <v>73</v>
      </c>
      <c r="G119" s="57"/>
      <c r="H119" s="57"/>
      <c r="I119" s="57"/>
      <c r="J119" s="57"/>
      <c r="K119" s="57"/>
      <c r="L119" s="55"/>
      <c r="M119" s="57"/>
      <c r="N119" s="55"/>
      <c r="O119" s="57"/>
    </row>
    <row r="120" spans="1:15" x14ac:dyDescent="0.25">
      <c r="A120" s="57">
        <v>7</v>
      </c>
      <c r="B120" s="57" t="s">
        <v>18</v>
      </c>
      <c r="C120" s="57"/>
      <c r="D120" s="57"/>
      <c r="E120" s="58">
        <v>31</v>
      </c>
      <c r="F120" s="59" t="s">
        <v>74</v>
      </c>
      <c r="G120" s="57"/>
      <c r="H120" s="57"/>
      <c r="I120" s="57"/>
      <c r="J120" s="57"/>
      <c r="K120" s="57"/>
      <c r="L120" s="55"/>
      <c r="M120" s="57"/>
      <c r="N120" s="55"/>
      <c r="O120" s="57"/>
    </row>
    <row r="121" spans="1:15" x14ac:dyDescent="0.25">
      <c r="A121" s="57">
        <v>7</v>
      </c>
      <c r="B121" s="57" t="s">
        <v>18</v>
      </c>
      <c r="C121" s="57"/>
      <c r="D121" s="57"/>
      <c r="E121" s="58">
        <v>33</v>
      </c>
      <c r="F121" s="59" t="s">
        <v>80</v>
      </c>
      <c r="G121" s="57"/>
      <c r="H121" s="57"/>
      <c r="I121" s="57"/>
      <c r="J121" s="57"/>
      <c r="K121" s="57"/>
      <c r="L121" s="55"/>
      <c r="M121" s="57"/>
      <c r="N121" s="55"/>
      <c r="O121" s="57"/>
    </row>
    <row r="122" spans="1:15" x14ac:dyDescent="0.25">
      <c r="A122" s="57">
        <v>7</v>
      </c>
      <c r="B122" s="57" t="s">
        <v>18</v>
      </c>
      <c r="C122" s="57"/>
      <c r="D122" s="57"/>
      <c r="E122" s="58">
        <v>38</v>
      </c>
      <c r="F122" s="59" t="s">
        <v>92</v>
      </c>
      <c r="G122" s="57"/>
      <c r="H122" s="57"/>
      <c r="I122" s="57"/>
      <c r="J122" s="57"/>
      <c r="K122" s="57"/>
      <c r="L122" s="55"/>
      <c r="M122" s="57"/>
      <c r="N122" s="55"/>
      <c r="O122" s="57"/>
    </row>
    <row r="123" spans="1:15" ht="54" x14ac:dyDescent="0.25">
      <c r="A123" s="57">
        <v>7</v>
      </c>
      <c r="B123" s="57" t="s">
        <v>18</v>
      </c>
      <c r="C123" s="57"/>
      <c r="D123" s="57">
        <v>1</v>
      </c>
      <c r="E123" s="58">
        <v>44</v>
      </c>
      <c r="F123" s="59" t="s">
        <v>100</v>
      </c>
      <c r="G123" s="57"/>
      <c r="H123" s="57" t="s">
        <v>243</v>
      </c>
      <c r="I123" s="57" t="s">
        <v>357</v>
      </c>
      <c r="J123" s="57" t="s">
        <v>121</v>
      </c>
      <c r="K123" s="57" t="s">
        <v>359</v>
      </c>
      <c r="L123" s="55" t="s">
        <v>365</v>
      </c>
      <c r="M123" s="57" t="s">
        <v>143</v>
      </c>
      <c r="N123" s="57" t="s">
        <v>244</v>
      </c>
      <c r="O123" s="57"/>
    </row>
    <row r="124" spans="1:15" x14ac:dyDescent="0.25">
      <c r="A124" s="57">
        <v>7</v>
      </c>
      <c r="B124" s="57" t="s">
        <v>18</v>
      </c>
      <c r="C124" s="57"/>
      <c r="D124" s="57">
        <v>1</v>
      </c>
      <c r="E124" s="58">
        <v>45</v>
      </c>
      <c r="F124" s="59" t="s">
        <v>101</v>
      </c>
      <c r="G124" s="57"/>
      <c r="H124" s="57" t="s">
        <v>245</v>
      </c>
      <c r="I124" s="57" t="s">
        <v>357</v>
      </c>
      <c r="J124" s="57" t="s">
        <v>357</v>
      </c>
      <c r="K124" s="57" t="s">
        <v>359</v>
      </c>
      <c r="L124" s="55" t="s">
        <v>365</v>
      </c>
      <c r="M124" s="57" t="s">
        <v>143</v>
      </c>
      <c r="N124" s="55"/>
      <c r="O124" s="57"/>
    </row>
    <row r="125" spans="1:15" ht="27" x14ac:dyDescent="0.25">
      <c r="A125" s="57">
        <v>7</v>
      </c>
      <c r="B125" s="57" t="s">
        <v>18</v>
      </c>
      <c r="C125" s="57"/>
      <c r="D125" s="57">
        <v>1</v>
      </c>
      <c r="E125" s="58">
        <v>46</v>
      </c>
      <c r="F125" s="59" t="s">
        <v>246</v>
      </c>
      <c r="G125" s="57" t="s">
        <v>371</v>
      </c>
      <c r="H125" s="57" t="s">
        <v>240</v>
      </c>
      <c r="I125" s="57" t="s">
        <v>357</v>
      </c>
      <c r="J125" s="57" t="s">
        <v>357</v>
      </c>
      <c r="K125" s="57" t="s">
        <v>362</v>
      </c>
      <c r="L125" s="55" t="s">
        <v>365</v>
      </c>
      <c r="M125" s="57" t="s">
        <v>143</v>
      </c>
      <c r="N125" s="57" t="s">
        <v>247</v>
      </c>
      <c r="O125" s="57"/>
    </row>
    <row r="126" spans="1:15" ht="40.5" x14ac:dyDescent="0.25">
      <c r="A126" s="57">
        <v>7</v>
      </c>
      <c r="B126" s="57" t="s">
        <v>18</v>
      </c>
      <c r="C126" s="57"/>
      <c r="D126" s="57">
        <v>1</v>
      </c>
      <c r="E126" s="58">
        <v>47</v>
      </c>
      <c r="F126" s="59" t="s">
        <v>103</v>
      </c>
      <c r="G126" s="57" t="s">
        <v>371</v>
      </c>
      <c r="H126" s="57" t="s">
        <v>237</v>
      </c>
      <c r="I126" s="57" t="s">
        <v>357</v>
      </c>
      <c r="J126" s="57" t="s">
        <v>357</v>
      </c>
      <c r="K126" s="57" t="s">
        <v>362</v>
      </c>
      <c r="L126" s="55" t="s">
        <v>361</v>
      </c>
      <c r="M126" s="57" t="s">
        <v>143</v>
      </c>
      <c r="N126" s="55" t="s">
        <v>248</v>
      </c>
      <c r="O126" s="57"/>
    </row>
    <row r="127" spans="1:15" x14ac:dyDescent="0.25">
      <c r="A127" s="57">
        <v>8</v>
      </c>
      <c r="B127" s="57" t="s">
        <v>40</v>
      </c>
      <c r="C127" s="57"/>
      <c r="D127" s="57"/>
      <c r="E127" s="58">
        <v>15</v>
      </c>
      <c r="F127" s="59" t="s">
        <v>39</v>
      </c>
      <c r="G127" s="57"/>
      <c r="H127" s="57"/>
      <c r="I127" s="57"/>
      <c r="J127" s="57"/>
      <c r="K127" s="57"/>
      <c r="L127" s="55"/>
      <c r="M127" s="57"/>
      <c r="N127" s="55"/>
      <c r="O127" s="57"/>
    </row>
    <row r="128" spans="1:15" x14ac:dyDescent="0.25">
      <c r="A128" s="57">
        <v>8</v>
      </c>
      <c r="B128" s="57" t="s">
        <v>40</v>
      </c>
      <c r="C128" s="57"/>
      <c r="D128" s="57"/>
      <c r="E128" s="58">
        <v>16</v>
      </c>
      <c r="F128" s="59" t="s">
        <v>42</v>
      </c>
      <c r="G128" s="57"/>
      <c r="H128" s="57"/>
      <c r="I128" s="57"/>
      <c r="J128" s="57"/>
      <c r="K128" s="57"/>
      <c r="L128" s="55"/>
      <c r="M128" s="57"/>
      <c r="N128" s="55"/>
      <c r="O128" s="57"/>
    </row>
    <row r="129" spans="1:15" x14ac:dyDescent="0.25">
      <c r="A129" s="57">
        <v>8</v>
      </c>
      <c r="B129" s="57" t="s">
        <v>40</v>
      </c>
      <c r="C129" s="57"/>
      <c r="D129" s="57"/>
      <c r="E129" s="58">
        <v>17</v>
      </c>
      <c r="F129" s="61" t="s">
        <v>44</v>
      </c>
      <c r="G129" s="57"/>
      <c r="H129" s="57"/>
      <c r="I129" s="57"/>
      <c r="J129" s="57"/>
      <c r="K129" s="57"/>
      <c r="L129" s="55"/>
      <c r="M129" s="57"/>
      <c r="N129" s="55"/>
      <c r="O129" s="57"/>
    </row>
    <row r="130" spans="1:15" x14ac:dyDescent="0.25">
      <c r="A130" s="57">
        <v>8</v>
      </c>
      <c r="B130" s="57" t="s">
        <v>40</v>
      </c>
      <c r="C130" s="57"/>
      <c r="D130" s="57"/>
      <c r="E130" s="58">
        <v>19</v>
      </c>
      <c r="F130" s="55" t="s">
        <v>51</v>
      </c>
      <c r="G130" s="57"/>
      <c r="H130" s="57"/>
      <c r="I130" s="57"/>
      <c r="J130" s="57"/>
      <c r="K130" s="57"/>
      <c r="L130" s="55"/>
      <c r="M130" s="57"/>
      <c r="N130" s="55"/>
      <c r="O130" s="57"/>
    </row>
    <row r="131" spans="1:15" ht="54" x14ac:dyDescent="0.25">
      <c r="A131" s="57">
        <v>8</v>
      </c>
      <c r="B131" s="57" t="s">
        <v>40</v>
      </c>
      <c r="C131" s="57"/>
      <c r="D131" s="57">
        <v>1</v>
      </c>
      <c r="E131" s="58">
        <v>48</v>
      </c>
      <c r="F131" s="57" t="s">
        <v>104</v>
      </c>
      <c r="G131" s="57"/>
      <c r="H131" s="57"/>
      <c r="I131" s="57" t="s">
        <v>122</v>
      </c>
      <c r="J131" s="57" t="s">
        <v>228</v>
      </c>
      <c r="K131" s="57" t="s">
        <v>228</v>
      </c>
      <c r="L131" s="55" t="s">
        <v>122</v>
      </c>
      <c r="M131" s="57" t="s">
        <v>122</v>
      </c>
      <c r="N131" s="55" t="s">
        <v>249</v>
      </c>
      <c r="O131" s="67" t="s">
        <v>250</v>
      </c>
    </row>
    <row r="132" spans="1:15" x14ac:dyDescent="0.25">
      <c r="A132" s="57">
        <v>8</v>
      </c>
      <c r="B132" s="57" t="s">
        <v>40</v>
      </c>
      <c r="C132" s="57"/>
      <c r="D132" s="57">
        <v>1</v>
      </c>
      <c r="E132" s="58">
        <v>49</v>
      </c>
      <c r="F132" s="57" t="s">
        <v>106</v>
      </c>
      <c r="G132" s="57"/>
      <c r="H132" s="57"/>
      <c r="I132" s="57" t="s">
        <v>122</v>
      </c>
      <c r="J132" s="57" t="s">
        <v>228</v>
      </c>
      <c r="K132" s="57" t="s">
        <v>228</v>
      </c>
      <c r="L132" s="55" t="s">
        <v>122</v>
      </c>
      <c r="M132" s="57" t="s">
        <v>122</v>
      </c>
      <c r="N132" s="55" t="s">
        <v>251</v>
      </c>
      <c r="O132" s="57"/>
    </row>
    <row r="133" spans="1:15" ht="27" x14ac:dyDescent="0.25">
      <c r="A133" s="57">
        <v>9</v>
      </c>
      <c r="B133" s="57" t="s">
        <v>19</v>
      </c>
      <c r="C133" s="57"/>
      <c r="D133" s="57"/>
      <c r="E133" s="58">
        <v>1</v>
      </c>
      <c r="F133" s="61" t="s">
        <v>10</v>
      </c>
      <c r="G133" s="57"/>
      <c r="H133" s="57"/>
      <c r="I133" s="57"/>
      <c r="J133" s="57"/>
      <c r="K133" s="57"/>
      <c r="L133" s="55"/>
      <c r="M133" s="57"/>
      <c r="N133" s="55"/>
      <c r="O133" s="57"/>
    </row>
    <row r="134" spans="1:15" x14ac:dyDescent="0.25">
      <c r="A134" s="57">
        <v>9</v>
      </c>
      <c r="B134" s="57" t="s">
        <v>19</v>
      </c>
      <c r="C134" s="57"/>
      <c r="D134" s="57"/>
      <c r="E134" s="58">
        <v>4</v>
      </c>
      <c r="F134" s="59" t="s">
        <v>23</v>
      </c>
      <c r="G134" s="57"/>
      <c r="H134" s="57"/>
      <c r="I134" s="57"/>
      <c r="J134" s="57"/>
      <c r="K134" s="57"/>
      <c r="L134" s="55"/>
      <c r="M134" s="57"/>
      <c r="N134" s="55"/>
      <c r="O134" s="57"/>
    </row>
    <row r="135" spans="1:15" x14ac:dyDescent="0.25">
      <c r="A135" s="57">
        <v>9</v>
      </c>
      <c r="B135" s="57" t="s">
        <v>19</v>
      </c>
      <c r="C135" s="57"/>
      <c r="D135" s="57"/>
      <c r="E135" s="58">
        <v>5</v>
      </c>
      <c r="F135" s="59" t="s">
        <v>25</v>
      </c>
      <c r="G135" s="57"/>
      <c r="H135" s="57"/>
      <c r="I135" s="57"/>
      <c r="J135" s="57"/>
      <c r="K135" s="57"/>
      <c r="L135" s="55"/>
      <c r="M135" s="57"/>
      <c r="N135" s="55"/>
      <c r="O135" s="57"/>
    </row>
    <row r="136" spans="1:15" x14ac:dyDescent="0.25">
      <c r="A136" s="57">
        <v>9</v>
      </c>
      <c r="B136" s="57" t="s">
        <v>19</v>
      </c>
      <c r="C136" s="57"/>
      <c r="D136" s="57"/>
      <c r="E136" s="58">
        <v>6</v>
      </c>
      <c r="F136" s="59" t="s">
        <v>26</v>
      </c>
      <c r="G136" s="57"/>
      <c r="H136" s="57"/>
      <c r="I136" s="57"/>
      <c r="J136" s="57"/>
      <c r="K136" s="57"/>
      <c r="L136" s="55"/>
      <c r="M136" s="57"/>
      <c r="N136" s="55"/>
      <c r="O136" s="57"/>
    </row>
    <row r="137" spans="1:15" x14ac:dyDescent="0.25">
      <c r="A137" s="57">
        <v>9</v>
      </c>
      <c r="B137" s="57" t="s">
        <v>19</v>
      </c>
      <c r="C137" s="57"/>
      <c r="D137" s="57"/>
      <c r="E137" s="58">
        <v>7</v>
      </c>
      <c r="F137" s="59" t="s">
        <v>28</v>
      </c>
      <c r="G137" s="57"/>
      <c r="H137" s="57"/>
      <c r="I137" s="57"/>
      <c r="J137" s="57"/>
      <c r="K137" s="57"/>
      <c r="L137" s="55"/>
      <c r="M137" s="57"/>
      <c r="N137" s="55"/>
      <c r="O137" s="57"/>
    </row>
    <row r="138" spans="1:15" x14ac:dyDescent="0.25">
      <c r="A138" s="57">
        <v>9</v>
      </c>
      <c r="B138" s="57" t="s">
        <v>19</v>
      </c>
      <c r="C138" s="57"/>
      <c r="D138" s="57"/>
      <c r="E138" s="58">
        <v>9</v>
      </c>
      <c r="F138" s="59" t="s">
        <v>30</v>
      </c>
      <c r="G138" s="57"/>
      <c r="H138" s="57"/>
      <c r="I138" s="57"/>
      <c r="J138" s="57"/>
      <c r="K138" s="57"/>
      <c r="L138" s="55"/>
      <c r="M138" s="57"/>
      <c r="N138" s="55"/>
      <c r="O138" s="57"/>
    </row>
    <row r="139" spans="1:15" x14ac:dyDescent="0.25">
      <c r="A139" s="57">
        <v>9</v>
      </c>
      <c r="B139" s="57" t="s">
        <v>19</v>
      </c>
      <c r="C139" s="57"/>
      <c r="D139" s="57"/>
      <c r="E139" s="58">
        <v>10</v>
      </c>
      <c r="F139" s="59" t="s">
        <v>31</v>
      </c>
      <c r="G139" s="57"/>
      <c r="H139" s="57"/>
      <c r="I139" s="57"/>
      <c r="J139" s="57"/>
      <c r="K139" s="57"/>
      <c r="L139" s="55"/>
      <c r="M139" s="57"/>
      <c r="N139" s="55"/>
      <c r="O139" s="57"/>
    </row>
    <row r="140" spans="1:15" x14ac:dyDescent="0.25">
      <c r="A140" s="57">
        <v>9</v>
      </c>
      <c r="B140" s="57" t="s">
        <v>19</v>
      </c>
      <c r="C140" s="57"/>
      <c r="D140" s="57"/>
      <c r="E140" s="58">
        <v>12</v>
      </c>
      <c r="F140" s="59" t="s">
        <v>34</v>
      </c>
      <c r="G140" s="57"/>
      <c r="H140" s="57"/>
      <c r="I140" s="57"/>
      <c r="J140" s="57"/>
      <c r="K140" s="57"/>
      <c r="L140" s="55"/>
      <c r="M140" s="57"/>
      <c r="N140" s="55"/>
      <c r="O140" s="57"/>
    </row>
    <row r="141" spans="1:15" x14ac:dyDescent="0.25">
      <c r="A141" s="57">
        <v>9</v>
      </c>
      <c r="B141" s="57" t="s">
        <v>19</v>
      </c>
      <c r="C141" s="57"/>
      <c r="D141" s="57"/>
      <c r="E141" s="58">
        <v>29</v>
      </c>
      <c r="F141" s="59" t="s">
        <v>71</v>
      </c>
      <c r="G141" s="57"/>
      <c r="H141" s="57"/>
      <c r="I141" s="57"/>
      <c r="J141" s="57"/>
      <c r="K141" s="57"/>
      <c r="L141" s="55"/>
      <c r="M141" s="57"/>
      <c r="N141" s="55"/>
      <c r="O141" s="57"/>
    </row>
    <row r="142" spans="1:15" x14ac:dyDescent="0.25">
      <c r="A142" s="57">
        <v>9</v>
      </c>
      <c r="B142" s="57" t="s">
        <v>19</v>
      </c>
      <c r="C142" s="57"/>
      <c r="D142" s="57"/>
      <c r="E142" s="58">
        <v>30</v>
      </c>
      <c r="F142" s="59" t="s">
        <v>73</v>
      </c>
      <c r="G142" s="57"/>
      <c r="H142" s="57"/>
      <c r="I142" s="57"/>
      <c r="J142" s="57"/>
      <c r="K142" s="57"/>
      <c r="L142" s="55"/>
      <c r="M142" s="57"/>
      <c r="N142" s="55"/>
      <c r="O142" s="57"/>
    </row>
    <row r="143" spans="1:15" ht="15" customHeight="1" x14ac:dyDescent="0.25">
      <c r="A143" s="57">
        <v>9</v>
      </c>
      <c r="B143" s="57" t="s">
        <v>19</v>
      </c>
      <c r="C143" s="57"/>
      <c r="D143" s="57"/>
      <c r="E143" s="58">
        <v>31</v>
      </c>
      <c r="F143" s="59" t="s">
        <v>74</v>
      </c>
      <c r="G143" s="57"/>
      <c r="H143" s="57"/>
      <c r="I143" s="57"/>
      <c r="J143" s="57"/>
      <c r="K143" s="57"/>
      <c r="L143" s="55"/>
      <c r="M143" s="57"/>
      <c r="N143" s="55"/>
      <c r="O143" s="57"/>
    </row>
    <row r="144" spans="1:15" ht="15" customHeight="1" x14ac:dyDescent="0.25">
      <c r="A144" s="57">
        <v>9</v>
      </c>
      <c r="B144" s="57" t="s">
        <v>19</v>
      </c>
      <c r="C144" s="57"/>
      <c r="D144" s="57"/>
      <c r="E144" s="58">
        <v>33</v>
      </c>
      <c r="F144" s="59" t="s">
        <v>80</v>
      </c>
      <c r="G144" s="57"/>
      <c r="H144" s="57"/>
      <c r="I144" s="57"/>
      <c r="J144" s="57"/>
      <c r="K144" s="57"/>
      <c r="L144" s="55"/>
      <c r="M144" s="57"/>
      <c r="N144" s="55"/>
      <c r="O144" s="57"/>
    </row>
    <row r="145" spans="1:15" x14ac:dyDescent="0.25">
      <c r="A145" s="57">
        <v>9</v>
      </c>
      <c r="B145" s="57" t="s">
        <v>19</v>
      </c>
      <c r="C145" s="57"/>
      <c r="D145" s="57"/>
      <c r="E145" s="58">
        <v>38</v>
      </c>
      <c r="F145" s="59" t="s">
        <v>92</v>
      </c>
      <c r="G145" s="57"/>
      <c r="H145" s="57"/>
      <c r="I145" s="57"/>
      <c r="J145" s="57"/>
      <c r="K145" s="57"/>
      <c r="L145" s="55"/>
      <c r="M145" s="57"/>
      <c r="N145" s="55"/>
      <c r="O145" s="57"/>
    </row>
    <row r="146" spans="1:15" x14ac:dyDescent="0.25">
      <c r="A146" s="57">
        <v>9</v>
      </c>
      <c r="B146" s="57" t="s">
        <v>19</v>
      </c>
      <c r="C146" s="57"/>
      <c r="D146" s="57"/>
      <c r="E146" s="58">
        <v>39</v>
      </c>
      <c r="F146" s="59" t="s">
        <v>93</v>
      </c>
      <c r="G146" s="57"/>
      <c r="H146" s="57"/>
      <c r="I146" s="57"/>
      <c r="J146" s="57"/>
      <c r="K146" s="57"/>
      <c r="L146" s="55"/>
      <c r="M146" s="57"/>
      <c r="N146" s="55"/>
      <c r="O146" s="57"/>
    </row>
    <row r="147" spans="1:15" ht="54" x14ac:dyDescent="0.25">
      <c r="A147" s="57">
        <v>9</v>
      </c>
      <c r="B147" s="57" t="s">
        <v>19</v>
      </c>
      <c r="C147" s="57"/>
      <c r="D147" s="57">
        <v>1</v>
      </c>
      <c r="E147" s="58">
        <v>50</v>
      </c>
      <c r="F147" s="59" t="s">
        <v>108</v>
      </c>
      <c r="G147" s="57" t="s">
        <v>252</v>
      </c>
      <c r="H147" s="57" t="s">
        <v>210</v>
      </c>
      <c r="I147" s="57" t="s">
        <v>357</v>
      </c>
      <c r="J147" s="57" t="s">
        <v>357</v>
      </c>
      <c r="K147" s="57" t="s">
        <v>362</v>
      </c>
      <c r="L147" s="55" t="s">
        <v>365</v>
      </c>
      <c r="M147" s="57" t="s">
        <v>143</v>
      </c>
      <c r="N147" s="57" t="s">
        <v>253</v>
      </c>
      <c r="O147" s="57"/>
    </row>
    <row r="148" spans="1:15" ht="27" x14ac:dyDescent="0.25">
      <c r="A148" s="57">
        <v>9</v>
      </c>
      <c r="B148" s="57" t="s">
        <v>19</v>
      </c>
      <c r="C148" s="57"/>
      <c r="D148" s="57">
        <v>1</v>
      </c>
      <c r="E148" s="58">
        <v>51</v>
      </c>
      <c r="F148" s="59" t="s">
        <v>109</v>
      </c>
      <c r="G148" s="57" t="s">
        <v>254</v>
      </c>
      <c r="H148" s="57" t="s">
        <v>226</v>
      </c>
      <c r="I148" s="57" t="s">
        <v>121</v>
      </c>
      <c r="J148" s="57" t="s">
        <v>228</v>
      </c>
      <c r="K148" s="57" t="s">
        <v>228</v>
      </c>
      <c r="L148" s="55" t="s">
        <v>228</v>
      </c>
      <c r="M148" s="57" t="s">
        <v>227</v>
      </c>
      <c r="N148" s="57" t="s">
        <v>255</v>
      </c>
      <c r="O148" s="57"/>
    </row>
    <row r="149" spans="1:15" ht="27" x14ac:dyDescent="0.25">
      <c r="A149" s="57">
        <v>9</v>
      </c>
      <c r="B149" s="57" t="s">
        <v>19</v>
      </c>
      <c r="C149" s="57"/>
      <c r="D149" s="57">
        <v>1</v>
      </c>
      <c r="E149" s="58">
        <v>52</v>
      </c>
      <c r="F149" s="57" t="s">
        <v>110</v>
      </c>
      <c r="G149" s="57"/>
      <c r="H149" s="57" t="s">
        <v>256</v>
      </c>
      <c r="I149" s="57" t="s">
        <v>357</v>
      </c>
      <c r="J149" s="57" t="s">
        <v>357</v>
      </c>
      <c r="K149" s="57" t="s">
        <v>359</v>
      </c>
      <c r="L149" s="55" t="s">
        <v>365</v>
      </c>
      <c r="M149" s="57" t="s">
        <v>143</v>
      </c>
      <c r="N149" s="57" t="s">
        <v>257</v>
      </c>
      <c r="O149" s="57" t="s">
        <v>258</v>
      </c>
    </row>
    <row r="150" spans="1:15" x14ac:dyDescent="0.25">
      <c r="A150" s="57">
        <v>9</v>
      </c>
      <c r="B150" s="57" t="s">
        <v>19</v>
      </c>
      <c r="C150" s="57"/>
      <c r="D150" s="57">
        <v>1</v>
      </c>
      <c r="E150" s="58">
        <v>53</v>
      </c>
      <c r="F150" s="59" t="s">
        <v>112</v>
      </c>
      <c r="G150" s="57" t="s">
        <v>143</v>
      </c>
      <c r="H150" s="57" t="s">
        <v>245</v>
      </c>
      <c r="I150" s="57" t="s">
        <v>357</v>
      </c>
      <c r="J150" s="57" t="s">
        <v>357</v>
      </c>
      <c r="K150" s="57" t="s">
        <v>359</v>
      </c>
      <c r="L150" s="55" t="s">
        <v>365</v>
      </c>
      <c r="M150" s="57" t="s">
        <v>143</v>
      </c>
      <c r="N150" s="55" t="s">
        <v>259</v>
      </c>
      <c r="O150" s="57"/>
    </row>
    <row r="151" spans="1:15" x14ac:dyDescent="0.25">
      <c r="A151" s="77"/>
      <c r="B151" s="78"/>
      <c r="C151" s="78"/>
      <c r="D151" s="78"/>
      <c r="E151" s="79"/>
      <c r="F151" s="78"/>
      <c r="G151" s="77"/>
      <c r="H151" s="78"/>
      <c r="I151" s="78"/>
      <c r="J151" s="78"/>
      <c r="K151" s="77"/>
      <c r="L151" s="78"/>
      <c r="M151" s="77"/>
      <c r="N151" s="78"/>
      <c r="O151" s="77"/>
    </row>
    <row r="152" spans="1:15" x14ac:dyDescent="0.25">
      <c r="B152" s="80"/>
      <c r="C152" s="80"/>
      <c r="D152" s="80"/>
      <c r="E152" s="81"/>
      <c r="F152" s="80"/>
      <c r="G152" s="75"/>
      <c r="H152" s="80"/>
      <c r="I152" s="80"/>
      <c r="J152" s="80"/>
      <c r="K152" s="75"/>
      <c r="L152" s="80"/>
      <c r="M152" s="75"/>
      <c r="N152" s="80"/>
    </row>
    <row r="153" spans="1:15" x14ac:dyDescent="0.25">
      <c r="B153" s="80"/>
      <c r="C153" s="80"/>
      <c r="D153" s="80"/>
      <c r="E153" s="81"/>
      <c r="F153" s="80"/>
      <c r="G153" s="75"/>
      <c r="H153" s="80"/>
      <c r="I153" s="80"/>
      <c r="J153" s="80"/>
      <c r="K153" s="75"/>
      <c r="L153" s="75"/>
      <c r="M153" s="75"/>
      <c r="N153" s="80"/>
    </row>
    <row r="154" spans="1:15" x14ac:dyDescent="0.25">
      <c r="B154" s="80"/>
      <c r="C154" s="80"/>
      <c r="D154" s="80"/>
      <c r="E154" s="81"/>
      <c r="F154" s="80"/>
      <c r="G154" s="75"/>
      <c r="H154" s="80"/>
      <c r="I154" s="80"/>
      <c r="J154" s="80"/>
      <c r="K154" s="75"/>
      <c r="L154" s="75"/>
      <c r="M154" s="75"/>
      <c r="N154" s="80"/>
    </row>
    <row r="155" spans="1:15" x14ac:dyDescent="0.25">
      <c r="B155" s="80"/>
      <c r="C155" s="80"/>
      <c r="D155" s="80"/>
      <c r="E155" s="81"/>
      <c r="F155" s="80"/>
      <c r="G155" s="75"/>
      <c r="H155" s="80"/>
      <c r="I155" s="80"/>
      <c r="J155" s="80"/>
      <c r="K155" s="75"/>
      <c r="L155" s="75"/>
      <c r="M155" s="75"/>
      <c r="N155" s="80"/>
    </row>
    <row r="156" spans="1:15" x14ac:dyDescent="0.25">
      <c r="B156" s="80"/>
      <c r="C156" s="80"/>
      <c r="D156" s="80"/>
      <c r="E156" s="81"/>
      <c r="F156" s="80"/>
      <c r="G156" s="75"/>
      <c r="H156" s="80"/>
      <c r="I156" s="80"/>
      <c r="J156" s="80"/>
      <c r="K156" s="75"/>
      <c r="L156" s="75"/>
      <c r="M156" s="75"/>
      <c r="N156" s="80"/>
    </row>
    <row r="157" spans="1:15" x14ac:dyDescent="0.25">
      <c r="B157" s="80"/>
      <c r="C157" s="80"/>
      <c r="D157" s="80"/>
      <c r="E157" s="81"/>
      <c r="F157" s="80"/>
      <c r="G157" s="75"/>
      <c r="H157" s="80"/>
      <c r="I157" s="80"/>
      <c r="J157" s="80"/>
      <c r="K157" s="75"/>
      <c r="L157" s="80"/>
      <c r="M157" s="75"/>
      <c r="N157" s="80"/>
    </row>
    <row r="158" spans="1:15" x14ac:dyDescent="0.25">
      <c r="B158" s="80"/>
      <c r="C158" s="80"/>
      <c r="D158" s="80"/>
      <c r="E158" s="81"/>
      <c r="F158" s="80"/>
      <c r="G158" s="75"/>
      <c r="H158" s="80"/>
      <c r="I158" s="80"/>
      <c r="J158" s="80"/>
      <c r="K158" s="75"/>
      <c r="L158" s="80"/>
      <c r="M158" s="75"/>
      <c r="N158" s="80"/>
    </row>
    <row r="159" spans="1:15" x14ac:dyDescent="0.25">
      <c r="B159" s="80"/>
      <c r="C159" s="80"/>
      <c r="D159" s="80"/>
      <c r="E159" s="81"/>
      <c r="F159" s="80"/>
      <c r="G159" s="75"/>
      <c r="H159" s="80"/>
      <c r="I159" s="80"/>
      <c r="J159" s="80"/>
      <c r="K159" s="75"/>
      <c r="L159" s="80"/>
      <c r="M159" s="75"/>
      <c r="N159" s="80"/>
    </row>
    <row r="160" spans="1:15" x14ac:dyDescent="0.25">
      <c r="B160" s="80"/>
      <c r="C160" s="80"/>
      <c r="D160" s="80"/>
      <c r="E160" s="81"/>
      <c r="F160" s="80"/>
      <c r="G160" s="75"/>
      <c r="H160" s="80"/>
      <c r="I160" s="80"/>
      <c r="J160" s="80"/>
      <c r="K160" s="75"/>
      <c r="L160" s="80"/>
      <c r="M160" s="75"/>
      <c r="N160" s="80"/>
    </row>
    <row r="161" spans="2:14" x14ac:dyDescent="0.25">
      <c r="B161" s="80"/>
      <c r="C161" s="80"/>
      <c r="D161" s="80"/>
      <c r="E161" s="81"/>
      <c r="F161" s="80"/>
      <c r="G161" s="75"/>
      <c r="H161" s="80"/>
      <c r="I161" s="80"/>
      <c r="J161" s="80"/>
      <c r="K161" s="75"/>
      <c r="L161" s="80"/>
      <c r="M161" s="75"/>
      <c r="N161" s="80"/>
    </row>
    <row r="162" spans="2:14" x14ac:dyDescent="0.25">
      <c r="B162" s="80"/>
      <c r="C162" s="80"/>
      <c r="D162" s="80"/>
      <c r="E162" s="81"/>
      <c r="F162" s="80"/>
      <c r="G162" s="75"/>
      <c r="H162" s="80"/>
      <c r="I162" s="80"/>
      <c r="J162" s="80"/>
      <c r="K162" s="75"/>
      <c r="L162" s="80"/>
      <c r="M162" s="75"/>
      <c r="N162" s="80"/>
    </row>
    <row r="163" spans="2:14" x14ac:dyDescent="0.25">
      <c r="B163" s="80"/>
      <c r="C163" s="80"/>
      <c r="D163" s="80"/>
      <c r="E163" s="81"/>
      <c r="F163" s="80"/>
      <c r="G163" s="75"/>
      <c r="H163" s="80"/>
      <c r="I163" s="80"/>
      <c r="J163" s="80"/>
      <c r="K163" s="75"/>
      <c r="L163" s="80"/>
      <c r="M163" s="75"/>
      <c r="N163" s="80"/>
    </row>
    <row r="164" spans="2:14" x14ac:dyDescent="0.25">
      <c r="B164" s="80"/>
      <c r="C164" s="80"/>
      <c r="D164" s="80"/>
      <c r="E164" s="81"/>
      <c r="F164" s="80"/>
      <c r="G164" s="75"/>
      <c r="H164" s="80"/>
      <c r="I164" s="80"/>
      <c r="J164" s="80"/>
      <c r="K164" s="75"/>
      <c r="L164" s="80"/>
      <c r="M164" s="75"/>
      <c r="N164" s="80"/>
    </row>
    <row r="165" spans="2:14" x14ac:dyDescent="0.25">
      <c r="B165" s="80"/>
      <c r="C165" s="80"/>
      <c r="D165" s="80"/>
      <c r="E165" s="81"/>
      <c r="F165" s="80"/>
      <c r="G165" s="75"/>
      <c r="H165" s="80"/>
      <c r="I165" s="80"/>
      <c r="J165" s="80"/>
      <c r="K165" s="75"/>
      <c r="L165" s="80"/>
      <c r="M165" s="75"/>
      <c r="N165" s="80"/>
    </row>
    <row r="166" spans="2:14" x14ac:dyDescent="0.25">
      <c r="B166" s="80"/>
      <c r="C166" s="80"/>
      <c r="D166" s="80"/>
      <c r="E166" s="81"/>
      <c r="F166" s="80"/>
      <c r="G166" s="75"/>
      <c r="H166" s="80"/>
      <c r="I166" s="80"/>
      <c r="J166" s="80"/>
      <c r="K166" s="75"/>
      <c r="L166" s="80"/>
      <c r="M166" s="75"/>
      <c r="N166" s="80"/>
    </row>
    <row r="167" spans="2:14" x14ac:dyDescent="0.25">
      <c r="B167" s="80"/>
      <c r="C167" s="80"/>
      <c r="D167" s="80"/>
      <c r="E167" s="81"/>
      <c r="F167" s="80"/>
      <c r="G167" s="75"/>
      <c r="H167" s="80"/>
      <c r="I167" s="80"/>
      <c r="J167" s="80"/>
      <c r="K167" s="75"/>
      <c r="L167" s="80"/>
      <c r="M167" s="75"/>
      <c r="N167" s="80"/>
    </row>
    <row r="168" spans="2:14" x14ac:dyDescent="0.25">
      <c r="B168" s="80"/>
      <c r="C168" s="80"/>
      <c r="D168" s="80"/>
      <c r="E168" s="81"/>
      <c r="F168" s="80"/>
      <c r="G168" s="75"/>
      <c r="H168" s="80"/>
      <c r="I168" s="80"/>
      <c r="J168" s="80"/>
      <c r="K168" s="75"/>
      <c r="L168" s="80"/>
      <c r="M168" s="75"/>
      <c r="N168" s="80"/>
    </row>
    <row r="169" spans="2:14" x14ac:dyDescent="0.25">
      <c r="B169" s="80"/>
      <c r="C169" s="80"/>
      <c r="D169" s="80"/>
      <c r="E169" s="81"/>
      <c r="F169" s="80"/>
      <c r="G169" s="75"/>
      <c r="H169" s="80"/>
      <c r="I169" s="80"/>
      <c r="J169" s="80"/>
      <c r="K169" s="75"/>
      <c r="L169" s="80"/>
      <c r="M169" s="75"/>
      <c r="N169" s="80"/>
    </row>
    <row r="170" spans="2:14" x14ac:dyDescent="0.25">
      <c r="B170" s="80"/>
      <c r="C170" s="80"/>
      <c r="D170" s="80"/>
      <c r="E170" s="81"/>
      <c r="F170" s="80"/>
      <c r="G170" s="75"/>
      <c r="H170" s="80"/>
      <c r="I170" s="80"/>
      <c r="J170" s="80"/>
      <c r="K170" s="75"/>
      <c r="L170" s="80"/>
      <c r="M170" s="75"/>
      <c r="N170" s="80"/>
    </row>
    <row r="171" spans="2:14" x14ac:dyDescent="0.25">
      <c r="B171" s="80"/>
      <c r="C171" s="80"/>
      <c r="D171" s="80"/>
      <c r="E171" s="81"/>
      <c r="F171" s="80"/>
      <c r="G171" s="75"/>
      <c r="H171" s="80"/>
      <c r="I171" s="80"/>
      <c r="J171" s="80"/>
      <c r="K171" s="75"/>
      <c r="L171" s="80"/>
      <c r="M171" s="75"/>
      <c r="N171" s="80"/>
    </row>
    <row r="172" spans="2:14" x14ac:dyDescent="0.25">
      <c r="B172" s="80"/>
      <c r="C172" s="80"/>
      <c r="D172" s="80"/>
      <c r="E172" s="81"/>
      <c r="F172" s="80"/>
      <c r="G172" s="75"/>
      <c r="H172" s="80"/>
      <c r="I172" s="80"/>
      <c r="J172" s="80"/>
      <c r="K172" s="75"/>
      <c r="L172" s="80"/>
      <c r="M172" s="75"/>
      <c r="N172" s="80"/>
    </row>
    <row r="173" spans="2:14" x14ac:dyDescent="0.25">
      <c r="B173" s="80"/>
      <c r="C173" s="80"/>
      <c r="D173" s="80"/>
      <c r="E173" s="81"/>
      <c r="F173" s="80"/>
      <c r="G173" s="75"/>
      <c r="H173" s="80"/>
      <c r="I173" s="80"/>
      <c r="J173" s="80"/>
      <c r="K173" s="75"/>
      <c r="L173" s="80"/>
      <c r="M173" s="75"/>
      <c r="N173" s="80"/>
    </row>
    <row r="174" spans="2:14" x14ac:dyDescent="0.25">
      <c r="B174" s="80"/>
      <c r="C174" s="80"/>
      <c r="D174" s="80"/>
      <c r="E174" s="81"/>
      <c r="F174" s="80"/>
      <c r="G174" s="75"/>
      <c r="H174" s="80"/>
      <c r="I174" s="80"/>
      <c r="J174" s="80"/>
      <c r="K174" s="75"/>
      <c r="L174" s="80"/>
      <c r="M174" s="75"/>
      <c r="N174" s="80"/>
    </row>
    <row r="175" spans="2:14" x14ac:dyDescent="0.25">
      <c r="B175" s="80"/>
      <c r="C175" s="80"/>
      <c r="D175" s="80"/>
      <c r="E175" s="81"/>
      <c r="F175" s="80"/>
      <c r="G175" s="75"/>
      <c r="H175" s="80"/>
      <c r="I175" s="80"/>
      <c r="J175" s="80"/>
      <c r="K175" s="75"/>
      <c r="L175" s="80"/>
      <c r="M175" s="75"/>
      <c r="N175" s="80"/>
    </row>
    <row r="176" spans="2:14" x14ac:dyDescent="0.25">
      <c r="B176" s="80"/>
      <c r="C176" s="80"/>
      <c r="D176" s="80"/>
      <c r="E176" s="81"/>
      <c r="F176" s="80"/>
      <c r="G176" s="75"/>
      <c r="H176" s="80"/>
      <c r="I176" s="80"/>
      <c r="J176" s="80"/>
      <c r="K176" s="75"/>
      <c r="L176" s="80"/>
      <c r="M176" s="75"/>
      <c r="N176" s="80"/>
    </row>
    <row r="177" spans="2:14" x14ac:dyDescent="0.25">
      <c r="B177" s="80"/>
      <c r="C177" s="80"/>
      <c r="D177" s="80"/>
      <c r="E177" s="81"/>
      <c r="F177" s="80"/>
      <c r="G177" s="75"/>
      <c r="H177" s="80"/>
      <c r="I177" s="80"/>
      <c r="J177" s="80"/>
      <c r="K177" s="75"/>
      <c r="L177" s="80"/>
      <c r="M177" s="75"/>
      <c r="N177" s="80"/>
    </row>
    <row r="178" spans="2:14" x14ac:dyDescent="0.25">
      <c r="B178" s="80"/>
      <c r="C178" s="80"/>
      <c r="D178" s="80"/>
      <c r="E178" s="81"/>
      <c r="F178" s="80"/>
      <c r="G178" s="75"/>
      <c r="H178" s="80"/>
      <c r="I178" s="80"/>
      <c r="J178" s="80"/>
      <c r="K178" s="75"/>
      <c r="L178" s="80"/>
      <c r="M178" s="75"/>
      <c r="N178" s="80"/>
    </row>
    <row r="179" spans="2:14" x14ac:dyDescent="0.25">
      <c r="B179" s="80"/>
      <c r="C179" s="80"/>
      <c r="D179" s="80"/>
      <c r="E179" s="81"/>
      <c r="F179" s="80"/>
      <c r="G179" s="75"/>
      <c r="H179" s="80"/>
      <c r="I179" s="80"/>
      <c r="J179" s="80"/>
      <c r="K179" s="75"/>
      <c r="L179" s="80"/>
      <c r="M179" s="75"/>
      <c r="N179" s="80"/>
    </row>
    <row r="180" spans="2:14" x14ac:dyDescent="0.25">
      <c r="B180" s="80"/>
      <c r="C180" s="80"/>
      <c r="D180" s="80"/>
      <c r="E180" s="81"/>
      <c r="F180" s="80"/>
      <c r="G180" s="75"/>
      <c r="H180" s="80"/>
      <c r="I180" s="80"/>
      <c r="J180" s="80"/>
      <c r="K180" s="75"/>
      <c r="L180" s="80"/>
      <c r="M180" s="75"/>
      <c r="N180" s="80"/>
    </row>
    <row r="181" spans="2:14" x14ac:dyDescent="0.25">
      <c r="B181" s="80"/>
      <c r="C181" s="80"/>
      <c r="D181" s="80"/>
      <c r="E181" s="81"/>
      <c r="F181" s="80"/>
      <c r="G181" s="75"/>
      <c r="H181" s="80"/>
      <c r="I181" s="80"/>
      <c r="J181" s="80"/>
      <c r="K181" s="75"/>
      <c r="L181" s="80"/>
      <c r="M181" s="75"/>
      <c r="N181" s="80"/>
    </row>
    <row r="182" spans="2:14" x14ac:dyDescent="0.25">
      <c r="B182" s="80"/>
      <c r="C182" s="80"/>
      <c r="D182" s="80"/>
      <c r="E182" s="81"/>
      <c r="F182" s="80"/>
      <c r="G182" s="75"/>
      <c r="H182" s="80"/>
      <c r="I182" s="80"/>
      <c r="J182" s="80"/>
      <c r="K182" s="75"/>
      <c r="L182" s="80"/>
      <c r="M182" s="75"/>
      <c r="N182" s="80"/>
    </row>
    <row r="183" spans="2:14" x14ac:dyDescent="0.25">
      <c r="B183" s="80"/>
      <c r="C183" s="80"/>
      <c r="D183" s="80"/>
      <c r="E183" s="81"/>
      <c r="F183" s="80"/>
      <c r="G183" s="75"/>
      <c r="H183" s="80"/>
      <c r="I183" s="80"/>
      <c r="J183" s="80"/>
      <c r="K183" s="75"/>
      <c r="L183" s="80"/>
      <c r="M183" s="75"/>
      <c r="N183" s="80"/>
    </row>
    <row r="184" spans="2:14" x14ac:dyDescent="0.25">
      <c r="B184" s="80"/>
      <c r="C184" s="80"/>
      <c r="D184" s="80"/>
      <c r="E184" s="81"/>
      <c r="F184" s="80"/>
      <c r="G184" s="75"/>
      <c r="H184" s="80"/>
      <c r="I184" s="80"/>
      <c r="J184" s="80"/>
      <c r="K184" s="75"/>
      <c r="L184" s="80"/>
      <c r="M184" s="75"/>
      <c r="N184" s="80"/>
    </row>
    <row r="185" spans="2:14" x14ac:dyDescent="0.25">
      <c r="B185" s="80"/>
      <c r="C185" s="80"/>
      <c r="D185" s="80"/>
      <c r="E185" s="81"/>
      <c r="F185" s="80"/>
      <c r="G185" s="75"/>
      <c r="H185" s="80"/>
      <c r="I185" s="80"/>
      <c r="J185" s="80"/>
      <c r="K185" s="75"/>
      <c r="L185" s="80"/>
      <c r="M185" s="75"/>
      <c r="N185" s="80"/>
    </row>
    <row r="186" spans="2:14" x14ac:dyDescent="0.25">
      <c r="B186" s="80"/>
      <c r="C186" s="80"/>
      <c r="D186" s="80"/>
      <c r="E186" s="81"/>
      <c r="F186" s="80"/>
      <c r="G186" s="75"/>
      <c r="H186" s="80"/>
      <c r="I186" s="80"/>
      <c r="J186" s="80"/>
      <c r="K186" s="75"/>
      <c r="L186" s="80"/>
      <c r="M186" s="75"/>
      <c r="N186" s="80"/>
    </row>
    <row r="187" spans="2:14" x14ac:dyDescent="0.25">
      <c r="B187" s="80"/>
      <c r="C187" s="80"/>
      <c r="D187" s="80"/>
      <c r="E187" s="81"/>
      <c r="F187" s="80"/>
      <c r="G187" s="75"/>
      <c r="H187" s="80"/>
      <c r="I187" s="80"/>
      <c r="J187" s="80"/>
      <c r="K187" s="75"/>
      <c r="L187" s="80"/>
      <c r="M187" s="75"/>
      <c r="N187" s="80"/>
    </row>
    <row r="188" spans="2:14" x14ac:dyDescent="0.25">
      <c r="B188" s="80"/>
      <c r="C188" s="80"/>
      <c r="D188" s="80"/>
      <c r="E188" s="81"/>
      <c r="F188" s="80"/>
      <c r="G188" s="75"/>
      <c r="H188" s="80"/>
      <c r="I188" s="80"/>
      <c r="J188" s="80"/>
      <c r="K188" s="75"/>
      <c r="L188" s="80"/>
      <c r="M188" s="75"/>
      <c r="N188" s="80"/>
    </row>
    <row r="189" spans="2:14" x14ac:dyDescent="0.25">
      <c r="B189" s="80"/>
      <c r="C189" s="80"/>
      <c r="D189" s="80"/>
      <c r="E189" s="81"/>
      <c r="F189" s="80"/>
      <c r="G189" s="75"/>
      <c r="H189" s="80"/>
      <c r="I189" s="80"/>
      <c r="J189" s="80"/>
      <c r="K189" s="75"/>
      <c r="L189" s="80"/>
      <c r="M189" s="75"/>
      <c r="N189" s="80"/>
    </row>
    <row r="190" spans="2:14" x14ac:dyDescent="0.25">
      <c r="B190" s="80"/>
      <c r="C190" s="80"/>
      <c r="D190" s="80"/>
      <c r="E190" s="81"/>
      <c r="F190" s="80"/>
      <c r="G190" s="75"/>
      <c r="H190" s="80"/>
      <c r="I190" s="80"/>
      <c r="J190" s="80"/>
      <c r="K190" s="75"/>
      <c r="L190" s="80"/>
      <c r="M190" s="75"/>
      <c r="N190" s="80"/>
    </row>
    <row r="191" spans="2:14" x14ac:dyDescent="0.25">
      <c r="B191" s="80"/>
      <c r="C191" s="80"/>
      <c r="D191" s="80"/>
      <c r="E191" s="81"/>
      <c r="F191" s="80"/>
      <c r="G191" s="75"/>
      <c r="H191" s="80"/>
      <c r="I191" s="80"/>
      <c r="J191" s="80"/>
      <c r="K191" s="75"/>
      <c r="L191" s="80"/>
      <c r="M191" s="75"/>
      <c r="N191" s="80"/>
    </row>
    <row r="192" spans="2:14" x14ac:dyDescent="0.25">
      <c r="B192" s="80"/>
      <c r="C192" s="80"/>
      <c r="D192" s="80"/>
      <c r="E192" s="81"/>
      <c r="F192" s="80"/>
      <c r="G192" s="75"/>
      <c r="H192" s="80"/>
      <c r="I192" s="80"/>
      <c r="J192" s="80"/>
      <c r="K192" s="75"/>
      <c r="L192" s="80"/>
      <c r="M192" s="75"/>
      <c r="N192" s="80"/>
    </row>
    <row r="193" spans="2:14" x14ac:dyDescent="0.25">
      <c r="B193" s="80"/>
      <c r="C193" s="80"/>
      <c r="D193" s="80"/>
      <c r="E193" s="81"/>
      <c r="F193" s="80"/>
      <c r="G193" s="75"/>
      <c r="H193" s="80"/>
      <c r="I193" s="80"/>
      <c r="J193" s="80"/>
      <c r="K193" s="75"/>
      <c r="L193" s="80"/>
      <c r="M193" s="75"/>
      <c r="N193" s="80"/>
    </row>
    <row r="194" spans="2:14" x14ac:dyDescent="0.25">
      <c r="B194" s="80"/>
      <c r="C194" s="80"/>
      <c r="D194" s="80"/>
      <c r="E194" s="81"/>
      <c r="F194" s="80"/>
      <c r="G194" s="75"/>
      <c r="H194" s="80"/>
      <c r="I194" s="80"/>
      <c r="J194" s="80"/>
      <c r="K194" s="75"/>
      <c r="L194" s="80"/>
      <c r="M194" s="75"/>
      <c r="N194" s="80"/>
    </row>
    <row r="195" spans="2:14" x14ac:dyDescent="0.25">
      <c r="B195" s="80"/>
      <c r="C195" s="80"/>
      <c r="D195" s="80"/>
      <c r="E195" s="81"/>
      <c r="F195" s="80"/>
      <c r="G195" s="75"/>
      <c r="H195" s="80"/>
      <c r="I195" s="80"/>
      <c r="J195" s="80"/>
      <c r="K195" s="75"/>
      <c r="L195" s="80"/>
      <c r="M195" s="75"/>
      <c r="N195" s="80"/>
    </row>
    <row r="196" spans="2:14" x14ac:dyDescent="0.25">
      <c r="B196" s="80"/>
      <c r="C196" s="80"/>
      <c r="D196" s="80"/>
      <c r="E196" s="81"/>
      <c r="F196" s="80"/>
      <c r="G196" s="75"/>
      <c r="H196" s="80"/>
      <c r="I196" s="80"/>
      <c r="J196" s="80"/>
      <c r="K196" s="75"/>
      <c r="L196" s="80"/>
      <c r="M196" s="75"/>
      <c r="N196" s="80"/>
    </row>
    <row r="197" spans="2:14" x14ac:dyDescent="0.25">
      <c r="B197" s="80"/>
      <c r="C197" s="80"/>
      <c r="D197" s="80"/>
      <c r="E197" s="81"/>
      <c r="F197" s="80"/>
      <c r="G197" s="75"/>
      <c r="H197" s="80"/>
      <c r="I197" s="80"/>
      <c r="J197" s="80"/>
      <c r="K197" s="75"/>
      <c r="L197" s="80"/>
      <c r="M197" s="75"/>
      <c r="N197" s="80"/>
    </row>
    <row r="198" spans="2:14" x14ac:dyDescent="0.25">
      <c r="B198" s="80"/>
      <c r="C198" s="80"/>
      <c r="D198" s="80"/>
      <c r="E198" s="81"/>
      <c r="F198" s="80"/>
      <c r="G198" s="75"/>
      <c r="H198" s="80"/>
      <c r="I198" s="80"/>
      <c r="J198" s="80"/>
      <c r="K198" s="75"/>
      <c r="L198" s="80"/>
      <c r="M198" s="75"/>
      <c r="N198" s="80"/>
    </row>
    <row r="199" spans="2:14" x14ac:dyDescent="0.25">
      <c r="B199" s="80"/>
      <c r="C199" s="80"/>
      <c r="D199" s="80"/>
      <c r="E199" s="81"/>
      <c r="F199" s="80"/>
      <c r="G199" s="75"/>
      <c r="H199" s="80"/>
      <c r="I199" s="80"/>
      <c r="J199" s="80"/>
      <c r="K199" s="75"/>
      <c r="L199" s="80"/>
      <c r="M199" s="75"/>
      <c r="N199" s="80"/>
    </row>
    <row r="200" spans="2:14" x14ac:dyDescent="0.25">
      <c r="B200" s="80"/>
      <c r="C200" s="80"/>
      <c r="D200" s="80"/>
      <c r="E200" s="81"/>
      <c r="F200" s="80"/>
      <c r="G200" s="75"/>
      <c r="H200" s="80"/>
      <c r="I200" s="80"/>
      <c r="J200" s="80"/>
      <c r="K200" s="75"/>
      <c r="L200" s="80"/>
      <c r="M200" s="75"/>
      <c r="N200" s="80"/>
    </row>
    <row r="201" spans="2:14" x14ac:dyDescent="0.25">
      <c r="B201" s="80"/>
      <c r="C201" s="80"/>
      <c r="D201" s="80"/>
      <c r="E201" s="81"/>
      <c r="F201" s="80"/>
      <c r="G201" s="75"/>
      <c r="H201" s="80"/>
      <c r="I201" s="80"/>
      <c r="J201" s="80"/>
      <c r="K201" s="75"/>
      <c r="L201" s="80"/>
      <c r="M201" s="75"/>
      <c r="N201" s="80"/>
    </row>
    <row r="202" spans="2:14" x14ac:dyDescent="0.25">
      <c r="B202" s="80"/>
      <c r="C202" s="80"/>
      <c r="D202" s="80"/>
      <c r="E202" s="81"/>
      <c r="F202" s="80"/>
      <c r="G202" s="75"/>
      <c r="H202" s="80"/>
      <c r="I202" s="80"/>
      <c r="J202" s="80"/>
      <c r="K202" s="75"/>
      <c r="L202" s="80"/>
      <c r="M202" s="75"/>
      <c r="N202" s="80"/>
    </row>
    <row r="203" spans="2:14" x14ac:dyDescent="0.25">
      <c r="B203" s="80"/>
      <c r="C203" s="80"/>
      <c r="D203" s="80"/>
      <c r="E203" s="81"/>
      <c r="F203" s="80"/>
      <c r="G203" s="75"/>
      <c r="H203" s="80"/>
      <c r="I203" s="80"/>
      <c r="J203" s="80"/>
      <c r="K203" s="75"/>
      <c r="L203" s="80"/>
      <c r="M203" s="75"/>
      <c r="N203" s="80"/>
    </row>
    <row r="204" spans="2:14" x14ac:dyDescent="0.25">
      <c r="B204" s="80"/>
      <c r="C204" s="80"/>
      <c r="D204" s="80"/>
      <c r="E204" s="81"/>
      <c r="F204" s="80"/>
      <c r="G204" s="75"/>
      <c r="H204" s="80"/>
      <c r="I204" s="80"/>
      <c r="J204" s="80"/>
      <c r="K204" s="75"/>
      <c r="L204" s="80"/>
      <c r="M204" s="75"/>
      <c r="N204" s="80"/>
    </row>
    <row r="205" spans="2:14" x14ac:dyDescent="0.25">
      <c r="B205" s="80"/>
      <c r="C205" s="80"/>
      <c r="D205" s="80"/>
      <c r="E205" s="81"/>
      <c r="F205" s="80"/>
      <c r="G205" s="75"/>
      <c r="H205" s="80"/>
      <c r="I205" s="80"/>
      <c r="J205" s="80"/>
      <c r="K205" s="75"/>
      <c r="L205" s="80"/>
      <c r="M205" s="75"/>
      <c r="N205" s="80"/>
    </row>
    <row r="206" spans="2:14" x14ac:dyDescent="0.25">
      <c r="B206" s="80"/>
      <c r="C206" s="80"/>
      <c r="D206" s="80"/>
      <c r="E206" s="81"/>
      <c r="F206" s="80"/>
      <c r="G206" s="75"/>
      <c r="H206" s="80"/>
      <c r="I206" s="80"/>
      <c r="J206" s="80"/>
      <c r="K206" s="75"/>
      <c r="L206" s="80"/>
      <c r="M206" s="75"/>
      <c r="N206" s="80"/>
    </row>
    <row r="207" spans="2:14" x14ac:dyDescent="0.25">
      <c r="B207" s="80"/>
      <c r="C207" s="80"/>
      <c r="D207" s="80"/>
      <c r="E207" s="81"/>
      <c r="F207" s="80"/>
      <c r="G207" s="75"/>
      <c r="H207" s="80"/>
      <c r="I207" s="80"/>
      <c r="J207" s="80"/>
      <c r="K207" s="75"/>
      <c r="L207" s="80"/>
      <c r="M207" s="75"/>
      <c r="N207" s="80"/>
    </row>
    <row r="208" spans="2:14" x14ac:dyDescent="0.25">
      <c r="B208" s="80"/>
      <c r="C208" s="80"/>
      <c r="D208" s="80"/>
      <c r="E208" s="81"/>
      <c r="F208" s="80"/>
      <c r="G208" s="75"/>
      <c r="H208" s="80"/>
      <c r="I208" s="80"/>
      <c r="J208" s="80"/>
      <c r="K208" s="75"/>
      <c r="L208" s="80"/>
      <c r="M208" s="75"/>
      <c r="N208" s="80"/>
    </row>
    <row r="209" spans="2:14" x14ac:dyDescent="0.25">
      <c r="B209" s="80"/>
      <c r="C209" s="80"/>
      <c r="D209" s="80"/>
      <c r="E209" s="81"/>
      <c r="F209" s="80"/>
      <c r="G209" s="75"/>
      <c r="H209" s="80"/>
      <c r="I209" s="80"/>
      <c r="J209" s="80"/>
      <c r="K209" s="75"/>
      <c r="L209" s="80"/>
      <c r="M209" s="75"/>
      <c r="N209" s="80"/>
    </row>
    <row r="210" spans="2:14" x14ac:dyDescent="0.25">
      <c r="B210" s="80"/>
      <c r="C210" s="80"/>
      <c r="D210" s="80"/>
      <c r="E210" s="81"/>
      <c r="F210" s="80"/>
      <c r="G210" s="75"/>
      <c r="H210" s="80"/>
      <c r="I210" s="80"/>
      <c r="J210" s="80"/>
      <c r="K210" s="75"/>
      <c r="L210" s="80"/>
      <c r="M210" s="75"/>
      <c r="N210" s="80"/>
    </row>
    <row r="211" spans="2:14" x14ac:dyDescent="0.25">
      <c r="B211" s="80"/>
      <c r="C211" s="80"/>
      <c r="D211" s="80"/>
      <c r="E211" s="81"/>
      <c r="F211" s="80"/>
      <c r="G211" s="75"/>
      <c r="H211" s="80"/>
      <c r="I211" s="80"/>
      <c r="J211" s="80"/>
      <c r="K211" s="75"/>
      <c r="L211" s="80"/>
      <c r="M211" s="75"/>
      <c r="N211" s="80"/>
    </row>
    <row r="212" spans="2:14" x14ac:dyDescent="0.25">
      <c r="B212" s="80"/>
      <c r="C212" s="80"/>
      <c r="D212" s="80"/>
      <c r="E212" s="81"/>
      <c r="F212" s="80"/>
      <c r="G212" s="75"/>
      <c r="H212" s="80"/>
      <c r="I212" s="80"/>
      <c r="J212" s="80"/>
      <c r="K212" s="75"/>
      <c r="L212" s="80"/>
      <c r="M212" s="75"/>
      <c r="N212" s="80"/>
    </row>
    <row r="213" spans="2:14" x14ac:dyDescent="0.25">
      <c r="B213" s="80"/>
      <c r="C213" s="80"/>
      <c r="D213" s="80"/>
      <c r="E213" s="81"/>
      <c r="F213" s="80"/>
      <c r="G213" s="75"/>
      <c r="H213" s="80"/>
      <c r="I213" s="80"/>
      <c r="J213" s="80"/>
      <c r="K213" s="75"/>
      <c r="L213" s="80"/>
      <c r="M213" s="75"/>
      <c r="N213" s="80"/>
    </row>
    <row r="214" spans="2:14" x14ac:dyDescent="0.25">
      <c r="B214" s="80"/>
      <c r="C214" s="80"/>
      <c r="D214" s="80"/>
      <c r="E214" s="81"/>
      <c r="F214" s="80"/>
      <c r="G214" s="75"/>
      <c r="H214" s="80"/>
      <c r="I214" s="80"/>
      <c r="J214" s="80"/>
      <c r="K214" s="75"/>
      <c r="L214" s="80"/>
      <c r="M214" s="75"/>
      <c r="N214" s="80"/>
    </row>
    <row r="215" spans="2:14" x14ac:dyDescent="0.25">
      <c r="B215" s="80"/>
      <c r="C215" s="80"/>
      <c r="D215" s="80"/>
      <c r="E215" s="81"/>
      <c r="F215" s="80"/>
      <c r="G215" s="75"/>
      <c r="H215" s="80"/>
      <c r="I215" s="80"/>
      <c r="J215" s="80"/>
      <c r="K215" s="75"/>
      <c r="L215" s="80"/>
      <c r="M215" s="75"/>
      <c r="N215" s="80"/>
    </row>
    <row r="216" spans="2:14" x14ac:dyDescent="0.25">
      <c r="B216" s="80"/>
      <c r="C216" s="80"/>
      <c r="D216" s="80"/>
      <c r="E216" s="81"/>
      <c r="F216" s="80"/>
      <c r="G216" s="75"/>
      <c r="H216" s="80"/>
      <c r="I216" s="80"/>
      <c r="J216" s="80"/>
      <c r="K216" s="75"/>
      <c r="L216" s="80"/>
      <c r="M216" s="75"/>
      <c r="N216" s="80"/>
    </row>
    <row r="217" spans="2:14" x14ac:dyDescent="0.25">
      <c r="B217" s="80"/>
      <c r="C217" s="80"/>
      <c r="D217" s="80"/>
      <c r="E217" s="81"/>
      <c r="F217" s="80"/>
      <c r="G217" s="75"/>
      <c r="H217" s="80"/>
      <c r="I217" s="80"/>
      <c r="J217" s="80"/>
      <c r="K217" s="75"/>
      <c r="L217" s="80"/>
      <c r="M217" s="75"/>
      <c r="N217" s="80"/>
    </row>
    <row r="218" spans="2:14" x14ac:dyDescent="0.25">
      <c r="B218" s="80"/>
      <c r="C218" s="80"/>
      <c r="D218" s="80"/>
      <c r="E218" s="81"/>
      <c r="F218" s="80"/>
      <c r="G218" s="75"/>
      <c r="H218" s="80"/>
      <c r="I218" s="80"/>
      <c r="J218" s="80"/>
      <c r="K218" s="75"/>
      <c r="L218" s="80"/>
      <c r="M218" s="75"/>
      <c r="N218" s="80"/>
    </row>
    <row r="219" spans="2:14" x14ac:dyDescent="0.25">
      <c r="B219" s="80"/>
      <c r="C219" s="80"/>
      <c r="D219" s="80"/>
      <c r="E219" s="81"/>
      <c r="F219" s="80"/>
      <c r="G219" s="75"/>
      <c r="H219" s="80"/>
      <c r="I219" s="80"/>
      <c r="J219" s="80"/>
      <c r="K219" s="75"/>
      <c r="L219" s="80"/>
      <c r="M219" s="75"/>
      <c r="N219" s="80"/>
    </row>
    <row r="220" spans="2:14" x14ac:dyDescent="0.25">
      <c r="B220" s="80"/>
      <c r="C220" s="80"/>
      <c r="D220" s="80"/>
      <c r="E220" s="81"/>
      <c r="F220" s="80"/>
      <c r="G220" s="75"/>
      <c r="H220" s="80"/>
      <c r="I220" s="80"/>
      <c r="J220" s="80"/>
      <c r="K220" s="75"/>
      <c r="L220" s="80"/>
      <c r="M220" s="75"/>
      <c r="N220" s="80"/>
    </row>
    <row r="221" spans="2:14" x14ac:dyDescent="0.25">
      <c r="B221" s="80"/>
      <c r="C221" s="80"/>
      <c r="D221" s="80"/>
      <c r="E221" s="81"/>
      <c r="F221" s="80"/>
      <c r="G221" s="75"/>
      <c r="H221" s="80"/>
      <c r="I221" s="80"/>
      <c r="J221" s="80"/>
      <c r="K221" s="75"/>
      <c r="L221" s="80"/>
      <c r="M221" s="75"/>
      <c r="N221" s="80"/>
    </row>
    <row r="222" spans="2:14" x14ac:dyDescent="0.25">
      <c r="B222" s="80"/>
      <c r="C222" s="80"/>
      <c r="D222" s="80"/>
      <c r="E222" s="81"/>
      <c r="F222" s="80"/>
      <c r="G222" s="75"/>
      <c r="H222" s="80"/>
      <c r="I222" s="80"/>
      <c r="J222" s="80"/>
      <c r="K222" s="75"/>
      <c r="L222" s="80"/>
      <c r="M222" s="75"/>
      <c r="N222" s="80"/>
    </row>
    <row r="223" spans="2:14" x14ac:dyDescent="0.25">
      <c r="B223" s="80"/>
      <c r="C223" s="80"/>
      <c r="D223" s="80"/>
      <c r="E223" s="81"/>
      <c r="F223" s="80"/>
      <c r="G223" s="75"/>
      <c r="H223" s="80"/>
      <c r="I223" s="80"/>
      <c r="J223" s="80"/>
      <c r="K223" s="75"/>
      <c r="L223" s="80"/>
      <c r="M223" s="75"/>
      <c r="N223" s="80"/>
    </row>
    <row r="224" spans="2:14" x14ac:dyDescent="0.25">
      <c r="B224" s="80"/>
      <c r="C224" s="80"/>
      <c r="D224" s="80"/>
      <c r="E224" s="81"/>
      <c r="F224" s="80"/>
      <c r="G224" s="75"/>
      <c r="H224" s="80"/>
      <c r="I224" s="80"/>
      <c r="J224" s="80"/>
      <c r="K224" s="75"/>
      <c r="L224" s="80"/>
      <c r="M224" s="75"/>
      <c r="N224" s="80"/>
    </row>
    <row r="225" spans="2:14" x14ac:dyDescent="0.25">
      <c r="B225" s="80"/>
      <c r="C225" s="80"/>
      <c r="D225" s="80"/>
      <c r="E225" s="81"/>
      <c r="F225" s="80"/>
      <c r="G225" s="75"/>
      <c r="H225" s="80"/>
      <c r="I225" s="80"/>
      <c r="J225" s="80"/>
      <c r="K225" s="75"/>
      <c r="L225" s="80"/>
      <c r="M225" s="75"/>
      <c r="N225" s="80"/>
    </row>
    <row r="226" spans="2:14" x14ac:dyDescent="0.25">
      <c r="B226" s="80"/>
      <c r="C226" s="80"/>
      <c r="D226" s="80"/>
      <c r="E226" s="81"/>
      <c r="F226" s="80"/>
      <c r="G226" s="75"/>
      <c r="H226" s="80"/>
      <c r="I226" s="80"/>
      <c r="J226" s="80"/>
      <c r="K226" s="75"/>
      <c r="L226" s="80"/>
      <c r="M226" s="75"/>
      <c r="N226" s="80"/>
    </row>
    <row r="227" spans="2:14" x14ac:dyDescent="0.25">
      <c r="B227" s="80"/>
      <c r="C227" s="80"/>
      <c r="D227" s="80"/>
      <c r="E227" s="81"/>
      <c r="F227" s="80"/>
      <c r="G227" s="75"/>
      <c r="H227" s="80"/>
      <c r="I227" s="80"/>
      <c r="J227" s="80"/>
      <c r="K227" s="75"/>
      <c r="L227" s="80"/>
      <c r="M227" s="75"/>
      <c r="N227" s="80"/>
    </row>
    <row r="228" spans="2:14" x14ac:dyDescent="0.25">
      <c r="B228" s="80"/>
      <c r="C228" s="80"/>
      <c r="D228" s="80"/>
      <c r="E228" s="81"/>
      <c r="F228" s="80"/>
      <c r="G228" s="75"/>
      <c r="H228" s="80"/>
      <c r="I228" s="80"/>
      <c r="J228" s="80"/>
      <c r="K228" s="75"/>
      <c r="L228" s="80"/>
      <c r="M228" s="75"/>
      <c r="N228" s="80"/>
    </row>
    <row r="229" spans="2:14" x14ac:dyDescent="0.25">
      <c r="B229" s="80"/>
      <c r="C229" s="80"/>
      <c r="D229" s="80"/>
      <c r="E229" s="81"/>
      <c r="F229" s="80"/>
      <c r="G229" s="75"/>
      <c r="H229" s="80"/>
      <c r="I229" s="80"/>
      <c r="J229" s="80"/>
      <c r="K229" s="75"/>
      <c r="L229" s="80"/>
      <c r="M229" s="75"/>
      <c r="N229" s="80"/>
    </row>
    <row r="230" spans="2:14" x14ac:dyDescent="0.25">
      <c r="B230" s="80"/>
      <c r="C230" s="80"/>
      <c r="D230" s="80"/>
      <c r="E230" s="81"/>
      <c r="F230" s="80"/>
      <c r="G230" s="75"/>
      <c r="H230" s="80"/>
      <c r="I230" s="80"/>
      <c r="J230" s="80"/>
      <c r="K230" s="75"/>
      <c r="L230" s="80"/>
      <c r="M230" s="75"/>
      <c r="N230" s="80"/>
    </row>
    <row r="231" spans="2:14" x14ac:dyDescent="0.25">
      <c r="B231" s="80"/>
      <c r="C231" s="80"/>
      <c r="D231" s="80"/>
      <c r="E231" s="81"/>
      <c r="F231" s="80"/>
      <c r="G231" s="75"/>
      <c r="H231" s="80"/>
      <c r="I231" s="80"/>
      <c r="J231" s="80"/>
      <c r="K231" s="75"/>
      <c r="L231" s="80"/>
      <c r="M231" s="75"/>
      <c r="N231" s="80"/>
    </row>
    <row r="232" spans="2:14" x14ac:dyDescent="0.25">
      <c r="B232" s="80"/>
      <c r="C232" s="80"/>
      <c r="D232" s="80"/>
      <c r="E232" s="81"/>
      <c r="F232" s="80"/>
      <c r="G232" s="75"/>
      <c r="H232" s="80"/>
      <c r="I232" s="80"/>
      <c r="J232" s="80"/>
      <c r="K232" s="75"/>
      <c r="L232" s="80"/>
      <c r="M232" s="75"/>
      <c r="N232" s="80"/>
    </row>
    <row r="233" spans="2:14" x14ac:dyDescent="0.25">
      <c r="B233" s="80"/>
      <c r="C233" s="80"/>
      <c r="D233" s="80"/>
      <c r="E233" s="81"/>
      <c r="F233" s="80"/>
      <c r="G233" s="75"/>
      <c r="H233" s="80"/>
      <c r="I233" s="80"/>
      <c r="J233" s="80"/>
      <c r="K233" s="75"/>
      <c r="L233" s="80"/>
      <c r="M233" s="75"/>
      <c r="N233" s="80"/>
    </row>
    <row r="234" spans="2:14" x14ac:dyDescent="0.25">
      <c r="B234" s="80"/>
      <c r="C234" s="80"/>
      <c r="D234" s="80"/>
      <c r="E234" s="81"/>
      <c r="F234" s="80"/>
      <c r="G234" s="75"/>
      <c r="H234" s="80"/>
      <c r="I234" s="80"/>
      <c r="J234" s="80"/>
      <c r="K234" s="75"/>
      <c r="L234" s="80"/>
      <c r="M234" s="75"/>
      <c r="N234" s="80"/>
    </row>
    <row r="235" spans="2:14" x14ac:dyDescent="0.25">
      <c r="B235" s="80"/>
      <c r="C235" s="80"/>
      <c r="D235" s="80"/>
      <c r="E235" s="81"/>
      <c r="F235" s="80"/>
      <c r="G235" s="75"/>
      <c r="H235" s="80"/>
      <c r="I235" s="80"/>
      <c r="J235" s="80"/>
      <c r="K235" s="75"/>
      <c r="L235" s="80"/>
      <c r="M235" s="75"/>
      <c r="N235" s="80"/>
    </row>
    <row r="236" spans="2:14" x14ac:dyDescent="0.25">
      <c r="B236" s="80"/>
      <c r="C236" s="80"/>
      <c r="D236" s="80"/>
      <c r="E236" s="81"/>
      <c r="F236" s="80"/>
      <c r="G236" s="75"/>
      <c r="H236" s="80"/>
      <c r="I236" s="80"/>
      <c r="J236" s="80"/>
      <c r="K236" s="75"/>
      <c r="L236" s="80"/>
      <c r="M236" s="75"/>
      <c r="N236" s="80"/>
    </row>
    <row r="237" spans="2:14" x14ac:dyDescent="0.25">
      <c r="B237" s="80"/>
      <c r="C237" s="80"/>
      <c r="D237" s="80"/>
      <c r="E237" s="81"/>
      <c r="F237" s="80"/>
      <c r="G237" s="75"/>
      <c r="H237" s="80"/>
      <c r="I237" s="80"/>
      <c r="J237" s="80"/>
      <c r="K237" s="75"/>
      <c r="L237" s="80"/>
      <c r="M237" s="75"/>
      <c r="N237" s="80"/>
    </row>
    <row r="238" spans="2:14" x14ac:dyDescent="0.25">
      <c r="B238" s="80"/>
      <c r="C238" s="80"/>
      <c r="D238" s="80"/>
      <c r="E238" s="81"/>
      <c r="F238" s="80"/>
      <c r="G238" s="75"/>
      <c r="H238" s="80"/>
      <c r="I238" s="80"/>
      <c r="J238" s="80"/>
      <c r="K238" s="75"/>
      <c r="L238" s="80"/>
      <c r="M238" s="75"/>
      <c r="N238" s="80"/>
    </row>
    <row r="239" spans="2:14" x14ac:dyDescent="0.25">
      <c r="B239" s="80"/>
      <c r="C239" s="80"/>
      <c r="D239" s="80"/>
      <c r="E239" s="81"/>
      <c r="F239" s="80"/>
      <c r="G239" s="75"/>
      <c r="H239" s="80"/>
      <c r="I239" s="80"/>
      <c r="J239" s="80"/>
      <c r="K239" s="75"/>
      <c r="L239" s="80"/>
      <c r="M239" s="75"/>
      <c r="N239" s="80"/>
    </row>
    <row r="240" spans="2:14" x14ac:dyDescent="0.25">
      <c r="B240" s="80"/>
      <c r="C240" s="80"/>
      <c r="D240" s="80"/>
      <c r="E240" s="81"/>
      <c r="F240" s="80"/>
      <c r="G240" s="75"/>
      <c r="H240" s="80"/>
      <c r="I240" s="80"/>
      <c r="J240" s="80"/>
      <c r="K240" s="75"/>
      <c r="L240" s="80"/>
      <c r="M240" s="75"/>
      <c r="N240" s="80"/>
    </row>
    <row r="241" spans="2:14" x14ac:dyDescent="0.25">
      <c r="B241" s="80"/>
      <c r="C241" s="80"/>
      <c r="D241" s="80"/>
      <c r="E241" s="81"/>
      <c r="F241" s="80"/>
      <c r="G241" s="75"/>
      <c r="H241" s="80"/>
      <c r="I241" s="80"/>
      <c r="J241" s="80"/>
      <c r="K241" s="75"/>
      <c r="L241" s="80"/>
      <c r="M241" s="75"/>
      <c r="N241" s="80"/>
    </row>
    <row r="242" spans="2:14" x14ac:dyDescent="0.25">
      <c r="B242" s="80"/>
      <c r="C242" s="80"/>
      <c r="D242" s="80"/>
      <c r="E242" s="81"/>
      <c r="F242" s="80"/>
      <c r="G242" s="75"/>
      <c r="H242" s="80"/>
      <c r="I242" s="80"/>
      <c r="J242" s="80"/>
      <c r="K242" s="75"/>
      <c r="L242" s="80"/>
      <c r="M242" s="75"/>
      <c r="N242" s="80"/>
    </row>
    <row r="243" spans="2:14" x14ac:dyDescent="0.25">
      <c r="B243" s="80"/>
      <c r="C243" s="80"/>
      <c r="D243" s="80"/>
      <c r="E243" s="81"/>
      <c r="F243" s="80"/>
      <c r="G243" s="75"/>
      <c r="H243" s="80"/>
      <c r="I243" s="80"/>
      <c r="J243" s="80"/>
      <c r="K243" s="75"/>
      <c r="L243" s="80"/>
      <c r="M243" s="75"/>
      <c r="N243" s="80"/>
    </row>
    <row r="244" spans="2:14" x14ac:dyDescent="0.25">
      <c r="B244" s="80"/>
      <c r="C244" s="80"/>
      <c r="D244" s="80"/>
      <c r="E244" s="81"/>
      <c r="F244" s="80"/>
      <c r="G244" s="75"/>
      <c r="H244" s="80"/>
      <c r="I244" s="80"/>
      <c r="J244" s="80"/>
      <c r="K244" s="75"/>
      <c r="L244" s="80"/>
      <c r="M244" s="75"/>
      <c r="N244" s="80"/>
    </row>
    <row r="245" spans="2:14" x14ac:dyDescent="0.25">
      <c r="B245" s="80"/>
      <c r="C245" s="80"/>
      <c r="D245" s="80"/>
      <c r="E245" s="81"/>
      <c r="F245" s="80"/>
      <c r="G245" s="75"/>
      <c r="H245" s="80"/>
      <c r="I245" s="80"/>
      <c r="J245" s="80"/>
      <c r="K245" s="75"/>
      <c r="L245" s="80"/>
      <c r="M245" s="75"/>
      <c r="N245" s="80"/>
    </row>
    <row r="246" spans="2:14" x14ac:dyDescent="0.25">
      <c r="B246" s="80"/>
      <c r="C246" s="80"/>
      <c r="D246" s="80"/>
      <c r="E246" s="81"/>
      <c r="F246" s="80"/>
      <c r="G246" s="75"/>
      <c r="H246" s="80"/>
      <c r="I246" s="80"/>
      <c r="J246" s="80"/>
      <c r="K246" s="75"/>
      <c r="L246" s="80"/>
      <c r="M246" s="75"/>
      <c r="N246" s="80"/>
    </row>
    <row r="247" spans="2:14" x14ac:dyDescent="0.25">
      <c r="B247" s="80"/>
      <c r="C247" s="80"/>
      <c r="D247" s="80"/>
      <c r="E247" s="81"/>
      <c r="F247" s="80"/>
      <c r="G247" s="75"/>
      <c r="H247" s="80"/>
      <c r="I247" s="80"/>
      <c r="J247" s="80"/>
      <c r="K247" s="75"/>
      <c r="L247" s="80"/>
      <c r="M247" s="75"/>
      <c r="N247" s="80"/>
    </row>
    <row r="248" spans="2:14" x14ac:dyDescent="0.25">
      <c r="B248" s="80"/>
      <c r="C248" s="80"/>
      <c r="D248" s="80"/>
      <c r="E248" s="81"/>
      <c r="F248" s="80"/>
      <c r="G248" s="75"/>
      <c r="H248" s="80"/>
      <c r="I248" s="80"/>
      <c r="J248" s="80"/>
      <c r="K248" s="75"/>
      <c r="L248" s="80"/>
      <c r="M248" s="75"/>
      <c r="N248" s="80"/>
    </row>
    <row r="249" spans="2:14" x14ac:dyDescent="0.25">
      <c r="B249" s="80"/>
      <c r="C249" s="80"/>
      <c r="D249" s="80"/>
      <c r="E249" s="81"/>
      <c r="F249" s="80"/>
      <c r="G249" s="75"/>
      <c r="H249" s="80"/>
      <c r="I249" s="80"/>
      <c r="J249" s="80"/>
      <c r="K249" s="75"/>
      <c r="L249" s="80"/>
      <c r="M249" s="75"/>
      <c r="N249" s="80"/>
    </row>
    <row r="250" spans="2:14" x14ac:dyDescent="0.25">
      <c r="B250" s="80"/>
      <c r="C250" s="80"/>
      <c r="D250" s="80"/>
      <c r="E250" s="81"/>
      <c r="F250" s="80"/>
      <c r="G250" s="75"/>
      <c r="H250" s="80"/>
      <c r="I250" s="80"/>
      <c r="J250" s="80"/>
      <c r="K250" s="75"/>
      <c r="L250" s="80"/>
      <c r="M250" s="75"/>
      <c r="N250" s="80"/>
    </row>
    <row r="251" spans="2:14" x14ac:dyDescent="0.25">
      <c r="B251" s="80"/>
      <c r="C251" s="80"/>
      <c r="D251" s="80"/>
      <c r="E251" s="81"/>
      <c r="F251" s="80"/>
      <c r="G251" s="75"/>
      <c r="H251" s="80"/>
      <c r="I251" s="80"/>
      <c r="J251" s="80"/>
      <c r="K251" s="75"/>
      <c r="L251" s="80"/>
      <c r="M251" s="75"/>
      <c r="N251" s="80"/>
    </row>
    <row r="252" spans="2:14" x14ac:dyDescent="0.25">
      <c r="B252" s="80"/>
      <c r="C252" s="80"/>
      <c r="D252" s="80"/>
      <c r="E252" s="81"/>
      <c r="F252" s="80"/>
      <c r="G252" s="75"/>
      <c r="H252" s="80"/>
      <c r="I252" s="80"/>
      <c r="J252" s="80"/>
      <c r="K252" s="75"/>
      <c r="L252" s="80"/>
      <c r="M252" s="75"/>
      <c r="N252" s="80"/>
    </row>
    <row r="253" spans="2:14" x14ac:dyDescent="0.25">
      <c r="B253" s="80"/>
      <c r="C253" s="80"/>
      <c r="D253" s="80"/>
      <c r="E253" s="81"/>
      <c r="F253" s="80"/>
      <c r="G253" s="75"/>
      <c r="H253" s="80"/>
      <c r="I253" s="80"/>
      <c r="J253" s="80"/>
      <c r="K253" s="75"/>
      <c r="L253" s="80"/>
      <c r="M253" s="75"/>
      <c r="N253" s="80"/>
    </row>
    <row r="254" spans="2:14" x14ac:dyDescent="0.25">
      <c r="B254" s="80"/>
      <c r="C254" s="80"/>
      <c r="D254" s="80"/>
      <c r="E254" s="81"/>
      <c r="F254" s="80"/>
      <c r="G254" s="75"/>
      <c r="H254" s="80"/>
      <c r="I254" s="80"/>
      <c r="J254" s="80"/>
      <c r="K254" s="75"/>
      <c r="L254" s="80"/>
      <c r="M254" s="75"/>
      <c r="N254" s="80"/>
    </row>
    <row r="255" spans="2:14" x14ac:dyDescent="0.25">
      <c r="B255" s="80"/>
      <c r="C255" s="80"/>
      <c r="D255" s="80"/>
      <c r="E255" s="81"/>
      <c r="F255" s="80"/>
      <c r="G255" s="75"/>
      <c r="H255" s="80"/>
      <c r="I255" s="80"/>
      <c r="J255" s="80"/>
      <c r="K255" s="75"/>
      <c r="L255" s="80"/>
      <c r="M255" s="75"/>
      <c r="N255" s="80"/>
    </row>
    <row r="256" spans="2:14" x14ac:dyDescent="0.25">
      <c r="B256" s="80"/>
      <c r="C256" s="80"/>
      <c r="D256" s="80"/>
      <c r="E256" s="81"/>
      <c r="F256" s="80"/>
      <c r="G256" s="75"/>
      <c r="H256" s="80"/>
      <c r="I256" s="80"/>
      <c r="J256" s="80"/>
      <c r="K256" s="75"/>
      <c r="L256" s="80"/>
      <c r="M256" s="75"/>
      <c r="N256" s="80"/>
    </row>
    <row r="257" spans="2:14" x14ac:dyDescent="0.25">
      <c r="B257" s="80"/>
      <c r="C257" s="80"/>
      <c r="D257" s="80"/>
      <c r="E257" s="81"/>
      <c r="F257" s="80"/>
      <c r="G257" s="75"/>
      <c r="H257" s="80"/>
      <c r="I257" s="80"/>
      <c r="J257" s="80"/>
      <c r="K257" s="75"/>
      <c r="L257" s="80"/>
      <c r="M257" s="75"/>
      <c r="N257" s="80"/>
    </row>
    <row r="258" spans="2:14" x14ac:dyDescent="0.25">
      <c r="B258" s="80"/>
      <c r="C258" s="80"/>
      <c r="D258" s="80"/>
      <c r="E258" s="81"/>
      <c r="F258" s="80"/>
      <c r="G258" s="75"/>
      <c r="H258" s="80"/>
      <c r="I258" s="80"/>
      <c r="J258" s="80"/>
      <c r="K258" s="75"/>
      <c r="L258" s="80"/>
      <c r="M258" s="75"/>
      <c r="N258" s="80"/>
    </row>
    <row r="259" spans="2:14" x14ac:dyDescent="0.25">
      <c r="B259" s="80"/>
      <c r="C259" s="80"/>
      <c r="D259" s="80"/>
      <c r="E259" s="81"/>
      <c r="F259" s="80"/>
      <c r="G259" s="75"/>
      <c r="H259" s="80"/>
      <c r="I259" s="80"/>
      <c r="J259" s="80"/>
      <c r="K259" s="75"/>
      <c r="L259" s="80"/>
      <c r="M259" s="75"/>
      <c r="N259" s="80"/>
    </row>
    <row r="260" spans="2:14" x14ac:dyDescent="0.25">
      <c r="B260" s="80"/>
      <c r="C260" s="80"/>
      <c r="D260" s="80"/>
      <c r="E260" s="81"/>
      <c r="F260" s="80"/>
      <c r="G260" s="75"/>
      <c r="H260" s="80"/>
      <c r="I260" s="80"/>
      <c r="J260" s="80"/>
      <c r="K260" s="75"/>
      <c r="L260" s="80"/>
      <c r="M260" s="75"/>
      <c r="N260" s="80"/>
    </row>
    <row r="261" spans="2:14" x14ac:dyDescent="0.25">
      <c r="B261" s="80"/>
      <c r="C261" s="80"/>
      <c r="D261" s="80"/>
      <c r="E261" s="81"/>
      <c r="F261" s="80"/>
      <c r="G261" s="75"/>
      <c r="H261" s="80"/>
      <c r="I261" s="80"/>
      <c r="J261" s="80"/>
      <c r="K261" s="75"/>
      <c r="L261" s="80"/>
      <c r="M261" s="75"/>
      <c r="N261" s="80"/>
    </row>
    <row r="262" spans="2:14" x14ac:dyDescent="0.25">
      <c r="B262" s="80"/>
      <c r="C262" s="80"/>
      <c r="D262" s="80"/>
      <c r="E262" s="81"/>
      <c r="F262" s="80"/>
      <c r="G262" s="75"/>
      <c r="H262" s="80"/>
      <c r="I262" s="80"/>
      <c r="J262" s="80"/>
      <c r="K262" s="75"/>
      <c r="L262" s="80"/>
      <c r="M262" s="75"/>
      <c r="N262" s="80"/>
    </row>
    <row r="263" spans="2:14" x14ac:dyDescent="0.25">
      <c r="B263" s="80"/>
      <c r="C263" s="80"/>
      <c r="D263" s="80"/>
      <c r="E263" s="81"/>
      <c r="F263" s="80"/>
      <c r="G263" s="75"/>
      <c r="H263" s="80"/>
      <c r="I263" s="80"/>
      <c r="J263" s="80"/>
      <c r="K263" s="75"/>
      <c r="L263" s="80"/>
      <c r="M263" s="75"/>
      <c r="N263" s="80"/>
    </row>
    <row r="264" spans="2:14" x14ac:dyDescent="0.25">
      <c r="B264" s="80"/>
      <c r="C264" s="80"/>
      <c r="D264" s="80"/>
      <c r="E264" s="81"/>
      <c r="F264" s="80"/>
      <c r="G264" s="75"/>
      <c r="H264" s="80"/>
      <c r="I264" s="80"/>
      <c r="J264" s="80"/>
      <c r="K264" s="75"/>
      <c r="L264" s="80"/>
      <c r="M264" s="75"/>
      <c r="N264" s="80"/>
    </row>
    <row r="265" spans="2:14" x14ac:dyDescent="0.25">
      <c r="B265" s="80"/>
      <c r="C265" s="80"/>
      <c r="D265" s="80"/>
      <c r="E265" s="81"/>
      <c r="F265" s="80"/>
      <c r="G265" s="75"/>
      <c r="H265" s="80"/>
      <c r="I265" s="80"/>
      <c r="J265" s="80"/>
      <c r="K265" s="75"/>
      <c r="L265" s="80"/>
      <c r="M265" s="75"/>
      <c r="N265" s="80"/>
    </row>
    <row r="266" spans="2:14" x14ac:dyDescent="0.25">
      <c r="B266" s="80"/>
      <c r="C266" s="80"/>
      <c r="D266" s="80"/>
      <c r="E266" s="81"/>
      <c r="F266" s="80"/>
      <c r="G266" s="75"/>
      <c r="H266" s="80"/>
      <c r="I266" s="80"/>
      <c r="J266" s="80"/>
      <c r="K266" s="75"/>
      <c r="L266" s="80"/>
      <c r="M266" s="75"/>
      <c r="N266" s="80"/>
    </row>
    <row r="267" spans="2:14" x14ac:dyDescent="0.25">
      <c r="B267" s="80"/>
      <c r="C267" s="80"/>
      <c r="D267" s="80"/>
      <c r="E267" s="81"/>
      <c r="F267" s="80"/>
      <c r="G267" s="75"/>
      <c r="H267" s="80"/>
      <c r="I267" s="80"/>
      <c r="J267" s="80"/>
      <c r="K267" s="75"/>
      <c r="L267" s="80"/>
      <c r="M267" s="75"/>
      <c r="N267" s="80"/>
    </row>
    <row r="268" spans="2:14" x14ac:dyDescent="0.25">
      <c r="B268" s="80"/>
      <c r="C268" s="80"/>
      <c r="D268" s="80"/>
      <c r="E268" s="81"/>
      <c r="F268" s="80"/>
      <c r="G268" s="75"/>
      <c r="H268" s="80"/>
      <c r="I268" s="80"/>
      <c r="J268" s="80"/>
      <c r="K268" s="75"/>
      <c r="L268" s="80"/>
      <c r="M268" s="75"/>
      <c r="N268" s="80"/>
    </row>
    <row r="269" spans="2:14" x14ac:dyDescent="0.25">
      <c r="B269" s="80"/>
      <c r="C269" s="80"/>
      <c r="D269" s="80"/>
      <c r="E269" s="81"/>
      <c r="F269" s="80"/>
      <c r="G269" s="75"/>
      <c r="H269" s="80"/>
      <c r="I269" s="80"/>
      <c r="J269" s="80"/>
      <c r="K269" s="75"/>
      <c r="L269" s="80"/>
      <c r="M269" s="75"/>
      <c r="N269" s="80"/>
    </row>
    <row r="270" spans="2:14" x14ac:dyDescent="0.25">
      <c r="B270" s="80"/>
      <c r="C270" s="80"/>
      <c r="D270" s="80"/>
      <c r="E270" s="81"/>
      <c r="F270" s="80"/>
      <c r="G270" s="75"/>
      <c r="H270" s="80"/>
      <c r="I270" s="80"/>
      <c r="J270" s="80"/>
      <c r="K270" s="75"/>
      <c r="L270" s="80"/>
      <c r="M270" s="75"/>
      <c r="N270" s="80"/>
    </row>
    <row r="271" spans="2:14" x14ac:dyDescent="0.25">
      <c r="B271" s="80"/>
      <c r="C271" s="80"/>
      <c r="D271" s="80"/>
      <c r="E271" s="81"/>
      <c r="F271" s="80"/>
      <c r="G271" s="75"/>
      <c r="H271" s="80"/>
      <c r="I271" s="80"/>
      <c r="J271" s="80"/>
      <c r="K271" s="75"/>
      <c r="L271" s="80"/>
      <c r="M271" s="75"/>
      <c r="N271" s="80"/>
    </row>
    <row r="272" spans="2:14" x14ac:dyDescent="0.25">
      <c r="B272" s="80"/>
      <c r="C272" s="80"/>
      <c r="D272" s="80"/>
      <c r="E272" s="81"/>
      <c r="F272" s="80"/>
      <c r="G272" s="75"/>
      <c r="H272" s="80"/>
      <c r="I272" s="80"/>
      <c r="J272" s="80"/>
      <c r="K272" s="75"/>
      <c r="L272" s="80"/>
      <c r="M272" s="75"/>
      <c r="N272" s="80"/>
    </row>
    <row r="273" spans="2:14" x14ac:dyDescent="0.25">
      <c r="B273" s="80"/>
      <c r="C273" s="80"/>
      <c r="D273" s="80"/>
      <c r="E273" s="81"/>
      <c r="F273" s="80"/>
      <c r="G273" s="75"/>
      <c r="H273" s="80"/>
      <c r="I273" s="80"/>
      <c r="J273" s="80"/>
      <c r="K273" s="75"/>
      <c r="L273" s="80"/>
      <c r="M273" s="75"/>
      <c r="N273" s="80"/>
    </row>
    <row r="274" spans="2:14" x14ac:dyDescent="0.25">
      <c r="B274" s="80"/>
      <c r="C274" s="80"/>
      <c r="D274" s="80"/>
      <c r="E274" s="81"/>
      <c r="F274" s="80"/>
      <c r="G274" s="75"/>
      <c r="H274" s="80"/>
      <c r="I274" s="80"/>
      <c r="J274" s="80"/>
      <c r="K274" s="75"/>
      <c r="L274" s="80"/>
      <c r="M274" s="75"/>
      <c r="N274" s="80"/>
    </row>
    <row r="275" spans="2:14" x14ac:dyDescent="0.25">
      <c r="B275" s="80"/>
      <c r="C275" s="80"/>
      <c r="D275" s="80"/>
      <c r="E275" s="81"/>
      <c r="F275" s="80"/>
      <c r="G275" s="75"/>
      <c r="H275" s="80"/>
      <c r="I275" s="80"/>
      <c r="J275" s="80"/>
      <c r="K275" s="75"/>
      <c r="L275" s="80"/>
      <c r="M275" s="75"/>
      <c r="N275" s="80"/>
    </row>
    <row r="276" spans="2:14" x14ac:dyDescent="0.25">
      <c r="B276" s="80"/>
      <c r="C276" s="80"/>
      <c r="D276" s="80"/>
      <c r="E276" s="81"/>
      <c r="F276" s="80"/>
      <c r="G276" s="75"/>
      <c r="H276" s="80"/>
      <c r="I276" s="80"/>
      <c r="J276" s="80"/>
      <c r="K276" s="75"/>
      <c r="L276" s="80"/>
      <c r="M276" s="75"/>
      <c r="N276" s="80"/>
    </row>
    <row r="277" spans="2:14" x14ac:dyDescent="0.25">
      <c r="B277" s="80"/>
      <c r="C277" s="80"/>
      <c r="D277" s="80"/>
      <c r="E277" s="81"/>
      <c r="F277" s="80"/>
      <c r="G277" s="75"/>
      <c r="H277" s="80"/>
      <c r="I277" s="80"/>
      <c r="J277" s="80"/>
      <c r="K277" s="75"/>
      <c r="L277" s="80"/>
      <c r="M277" s="75"/>
      <c r="N277" s="80"/>
    </row>
    <row r="278" spans="2:14" x14ac:dyDescent="0.25">
      <c r="B278" s="80"/>
      <c r="C278" s="80"/>
      <c r="D278" s="80"/>
      <c r="E278" s="81"/>
      <c r="F278" s="80"/>
      <c r="G278" s="75"/>
      <c r="H278" s="80"/>
      <c r="I278" s="80"/>
      <c r="J278" s="80"/>
      <c r="K278" s="75"/>
      <c r="L278" s="80"/>
      <c r="M278" s="75"/>
      <c r="N278" s="80"/>
    </row>
    <row r="279" spans="2:14" x14ac:dyDescent="0.25">
      <c r="B279" s="80"/>
      <c r="C279" s="80"/>
      <c r="D279" s="80"/>
      <c r="E279" s="81"/>
      <c r="F279" s="80"/>
      <c r="G279" s="75"/>
      <c r="H279" s="80"/>
      <c r="I279" s="80"/>
      <c r="J279" s="80"/>
      <c r="K279" s="75"/>
      <c r="L279" s="80"/>
      <c r="M279" s="75"/>
      <c r="N279" s="80"/>
    </row>
    <row r="280" spans="2:14" x14ac:dyDescent="0.25">
      <c r="B280" s="80"/>
      <c r="C280" s="80"/>
      <c r="D280" s="80"/>
      <c r="E280" s="81"/>
      <c r="F280" s="80"/>
      <c r="G280" s="75"/>
      <c r="H280" s="80"/>
      <c r="I280" s="80"/>
      <c r="J280" s="80"/>
      <c r="K280" s="75"/>
      <c r="L280" s="80"/>
      <c r="M280" s="75"/>
      <c r="N280" s="80"/>
    </row>
    <row r="281" spans="2:14" x14ac:dyDescent="0.25">
      <c r="B281" s="80"/>
      <c r="C281" s="80"/>
      <c r="D281" s="80"/>
      <c r="E281" s="81"/>
      <c r="F281" s="80"/>
      <c r="G281" s="75"/>
      <c r="H281" s="80"/>
      <c r="I281" s="80"/>
      <c r="J281" s="80"/>
      <c r="K281" s="75"/>
      <c r="L281" s="80"/>
      <c r="M281" s="75"/>
      <c r="N281" s="80"/>
    </row>
    <row r="282" spans="2:14" x14ac:dyDescent="0.25">
      <c r="B282" s="80"/>
      <c r="C282" s="80"/>
      <c r="D282" s="80"/>
      <c r="E282" s="81"/>
      <c r="F282" s="80"/>
      <c r="G282" s="75"/>
      <c r="H282" s="80"/>
      <c r="I282" s="80"/>
      <c r="J282" s="80"/>
      <c r="K282" s="75"/>
      <c r="L282" s="80"/>
      <c r="M282" s="75"/>
      <c r="N282" s="80"/>
    </row>
    <row r="283" spans="2:14" x14ac:dyDescent="0.25">
      <c r="B283" s="80"/>
      <c r="C283" s="80"/>
      <c r="D283" s="80"/>
      <c r="E283" s="81"/>
      <c r="F283" s="80"/>
      <c r="G283" s="75"/>
      <c r="H283" s="80"/>
      <c r="I283" s="80"/>
      <c r="J283" s="80"/>
      <c r="K283" s="75"/>
      <c r="L283" s="80"/>
      <c r="M283" s="75"/>
      <c r="N283" s="80"/>
    </row>
    <row r="284" spans="2:14" x14ac:dyDescent="0.25">
      <c r="B284" s="80"/>
      <c r="C284" s="80"/>
      <c r="D284" s="80"/>
      <c r="E284" s="81"/>
      <c r="F284" s="80"/>
      <c r="G284" s="75"/>
      <c r="H284" s="80"/>
      <c r="I284" s="80"/>
      <c r="J284" s="80"/>
      <c r="K284" s="75"/>
      <c r="L284" s="80"/>
      <c r="M284" s="75"/>
      <c r="N284" s="80"/>
    </row>
    <row r="285" spans="2:14" x14ac:dyDescent="0.25">
      <c r="B285" s="80"/>
      <c r="C285" s="80"/>
      <c r="D285" s="80"/>
      <c r="E285" s="81"/>
      <c r="F285" s="80"/>
      <c r="G285" s="75"/>
      <c r="H285" s="80"/>
      <c r="I285" s="80"/>
      <c r="J285" s="80"/>
      <c r="K285" s="75"/>
      <c r="L285" s="80"/>
      <c r="M285" s="75"/>
      <c r="N285" s="80"/>
    </row>
    <row r="286" spans="2:14" x14ac:dyDescent="0.25">
      <c r="B286" s="80"/>
      <c r="C286" s="80"/>
      <c r="D286" s="80"/>
      <c r="E286" s="81"/>
      <c r="F286" s="80"/>
      <c r="G286" s="75"/>
      <c r="H286" s="80"/>
      <c r="I286" s="80"/>
      <c r="J286" s="80"/>
      <c r="K286" s="75"/>
      <c r="L286" s="80"/>
      <c r="M286" s="75"/>
      <c r="N286" s="80"/>
    </row>
    <row r="287" spans="2:14" x14ac:dyDescent="0.25">
      <c r="B287" s="80"/>
      <c r="C287" s="80"/>
      <c r="D287" s="80"/>
      <c r="E287" s="81"/>
      <c r="F287" s="80"/>
      <c r="G287" s="75"/>
      <c r="H287" s="80"/>
      <c r="I287" s="80"/>
      <c r="J287" s="80"/>
      <c r="K287" s="75"/>
      <c r="L287" s="80"/>
      <c r="M287" s="75"/>
      <c r="N287" s="80"/>
    </row>
    <row r="288" spans="2:14" x14ac:dyDescent="0.25">
      <c r="B288" s="80"/>
      <c r="C288" s="80"/>
      <c r="D288" s="80"/>
      <c r="E288" s="81"/>
      <c r="F288" s="80"/>
      <c r="G288" s="75"/>
      <c r="H288" s="80"/>
      <c r="I288" s="80"/>
      <c r="J288" s="80"/>
      <c r="K288" s="75"/>
      <c r="L288" s="80"/>
      <c r="M288" s="75"/>
      <c r="N288" s="80"/>
    </row>
    <row r="289" spans="2:14" x14ac:dyDescent="0.25">
      <c r="B289" s="80"/>
      <c r="C289" s="80"/>
      <c r="D289" s="80"/>
      <c r="E289" s="81"/>
      <c r="F289" s="80"/>
      <c r="G289" s="75"/>
      <c r="H289" s="80"/>
      <c r="I289" s="80"/>
      <c r="J289" s="80"/>
      <c r="K289" s="75"/>
      <c r="L289" s="80"/>
      <c r="M289" s="75"/>
      <c r="N289" s="80"/>
    </row>
    <row r="290" spans="2:14" x14ac:dyDescent="0.25">
      <c r="B290" s="80"/>
      <c r="C290" s="80"/>
      <c r="D290" s="80"/>
      <c r="E290" s="81"/>
      <c r="F290" s="80"/>
      <c r="G290" s="75"/>
      <c r="H290" s="80"/>
      <c r="I290" s="80"/>
      <c r="J290" s="80"/>
      <c r="K290" s="75"/>
      <c r="L290" s="80"/>
      <c r="M290" s="75"/>
      <c r="N290" s="80"/>
    </row>
    <row r="291" spans="2:14" x14ac:dyDescent="0.25">
      <c r="B291" s="80"/>
      <c r="C291" s="80"/>
      <c r="D291" s="80"/>
      <c r="E291" s="81"/>
      <c r="F291" s="80"/>
      <c r="G291" s="75"/>
      <c r="H291" s="80"/>
      <c r="I291" s="80"/>
      <c r="J291" s="80"/>
      <c r="K291" s="75"/>
      <c r="L291" s="80"/>
      <c r="M291" s="75"/>
      <c r="N291" s="80"/>
    </row>
    <row r="292" spans="2:14" x14ac:dyDescent="0.25">
      <c r="B292" s="80"/>
      <c r="C292" s="80"/>
      <c r="D292" s="80"/>
      <c r="E292" s="81"/>
      <c r="F292" s="80"/>
      <c r="G292" s="75"/>
      <c r="H292" s="80"/>
      <c r="I292" s="80"/>
      <c r="J292" s="80"/>
      <c r="K292" s="75"/>
      <c r="L292" s="80"/>
      <c r="M292" s="75"/>
      <c r="N292" s="80"/>
    </row>
    <row r="293" spans="2:14" x14ac:dyDescent="0.25">
      <c r="B293" s="80"/>
      <c r="C293" s="80"/>
      <c r="D293" s="80"/>
      <c r="E293" s="81"/>
      <c r="F293" s="80"/>
      <c r="G293" s="75"/>
      <c r="H293" s="80"/>
      <c r="I293" s="80"/>
      <c r="J293" s="80"/>
      <c r="K293" s="75"/>
      <c r="L293" s="80"/>
      <c r="M293" s="75"/>
      <c r="N293" s="80"/>
    </row>
    <row r="294" spans="2:14" x14ac:dyDescent="0.25">
      <c r="B294" s="80"/>
      <c r="C294" s="80"/>
      <c r="D294" s="80"/>
      <c r="E294" s="81"/>
      <c r="F294" s="80"/>
      <c r="G294" s="75"/>
      <c r="H294" s="80"/>
      <c r="I294" s="80"/>
      <c r="J294" s="80"/>
      <c r="K294" s="75"/>
      <c r="L294" s="80"/>
      <c r="M294" s="75"/>
      <c r="N294" s="80"/>
    </row>
    <row r="295" spans="2:14" x14ac:dyDescent="0.25">
      <c r="B295" s="80"/>
      <c r="C295" s="80"/>
      <c r="D295" s="80"/>
      <c r="E295" s="81"/>
      <c r="F295" s="80"/>
      <c r="G295" s="75"/>
      <c r="H295" s="80"/>
      <c r="I295" s="80"/>
      <c r="J295" s="80"/>
      <c r="K295" s="75"/>
      <c r="L295" s="80"/>
      <c r="M295" s="75"/>
      <c r="N295" s="80"/>
    </row>
    <row r="296" spans="2:14" x14ac:dyDescent="0.25">
      <c r="B296" s="80"/>
      <c r="C296" s="80"/>
      <c r="D296" s="80"/>
      <c r="E296" s="81"/>
      <c r="F296" s="80"/>
      <c r="G296" s="75"/>
      <c r="H296" s="80"/>
      <c r="I296" s="80"/>
      <c r="J296" s="80"/>
      <c r="K296" s="75"/>
      <c r="L296" s="80"/>
      <c r="M296" s="75"/>
      <c r="N296" s="80"/>
    </row>
    <row r="297" spans="2:14" x14ac:dyDescent="0.25">
      <c r="B297" s="80"/>
      <c r="C297" s="80"/>
      <c r="D297" s="80"/>
      <c r="E297" s="81"/>
      <c r="F297" s="80"/>
      <c r="G297" s="75"/>
      <c r="H297" s="80"/>
      <c r="I297" s="80"/>
      <c r="J297" s="80"/>
      <c r="K297" s="75"/>
      <c r="L297" s="80"/>
      <c r="M297" s="75"/>
      <c r="N297" s="80"/>
    </row>
    <row r="298" spans="2:14" x14ac:dyDescent="0.25">
      <c r="B298" s="80"/>
      <c r="C298" s="80"/>
      <c r="D298" s="80"/>
      <c r="E298" s="81"/>
      <c r="F298" s="80"/>
      <c r="G298" s="75"/>
      <c r="H298" s="80"/>
      <c r="I298" s="80"/>
      <c r="J298" s="80"/>
      <c r="K298" s="75"/>
      <c r="L298" s="80"/>
      <c r="M298" s="75"/>
      <c r="N298" s="80"/>
    </row>
    <row r="299" spans="2:14" x14ac:dyDescent="0.25">
      <c r="B299" s="80"/>
      <c r="C299" s="80"/>
      <c r="D299" s="80"/>
      <c r="E299" s="81"/>
      <c r="F299" s="80"/>
      <c r="G299" s="75"/>
      <c r="H299" s="80"/>
      <c r="I299" s="80"/>
      <c r="J299" s="80"/>
      <c r="K299" s="75"/>
      <c r="L299" s="80"/>
      <c r="M299" s="75"/>
      <c r="N299" s="80"/>
    </row>
    <row r="300" spans="2:14" x14ac:dyDescent="0.25">
      <c r="B300" s="80"/>
      <c r="C300" s="80"/>
      <c r="D300" s="80"/>
      <c r="E300" s="81"/>
      <c r="F300" s="80"/>
      <c r="G300" s="75"/>
      <c r="H300" s="80"/>
      <c r="I300" s="80"/>
      <c r="J300" s="80"/>
      <c r="K300" s="75"/>
      <c r="L300" s="80"/>
      <c r="M300" s="75"/>
      <c r="N300" s="80"/>
    </row>
    <row r="301" spans="2:14" x14ac:dyDescent="0.25">
      <c r="B301" s="80"/>
      <c r="C301" s="80"/>
      <c r="D301" s="80"/>
      <c r="E301" s="81"/>
      <c r="F301" s="80"/>
      <c r="G301" s="75"/>
      <c r="H301" s="80"/>
      <c r="I301" s="80"/>
      <c r="J301" s="80"/>
      <c r="K301" s="75"/>
      <c r="L301" s="80"/>
      <c r="M301" s="75"/>
      <c r="N301" s="80"/>
    </row>
    <row r="302" spans="2:14" x14ac:dyDescent="0.25">
      <c r="B302" s="80"/>
      <c r="C302" s="80"/>
      <c r="D302" s="80"/>
      <c r="E302" s="81"/>
      <c r="F302" s="80"/>
      <c r="G302" s="75"/>
      <c r="H302" s="80"/>
      <c r="I302" s="80"/>
      <c r="J302" s="80"/>
      <c r="K302" s="75"/>
      <c r="L302" s="80"/>
      <c r="M302" s="75"/>
      <c r="N302" s="80"/>
    </row>
    <row r="303" spans="2:14" x14ac:dyDescent="0.25">
      <c r="B303" s="80"/>
      <c r="C303" s="80"/>
      <c r="D303" s="80"/>
      <c r="E303" s="81"/>
      <c r="F303" s="80"/>
      <c r="G303" s="75"/>
      <c r="H303" s="80"/>
      <c r="I303" s="80"/>
      <c r="J303" s="80"/>
      <c r="K303" s="75"/>
      <c r="L303" s="80"/>
      <c r="M303" s="75"/>
      <c r="N303" s="80"/>
    </row>
    <row r="304" spans="2:14" x14ac:dyDescent="0.25">
      <c r="B304" s="80"/>
      <c r="C304" s="80"/>
      <c r="D304" s="80"/>
      <c r="E304" s="81"/>
      <c r="F304" s="80"/>
      <c r="G304" s="75"/>
      <c r="H304" s="80"/>
      <c r="I304" s="80"/>
      <c r="J304" s="80"/>
      <c r="K304" s="75"/>
      <c r="L304" s="80"/>
      <c r="M304" s="75"/>
      <c r="N304" s="80"/>
    </row>
    <row r="305" spans="2:14" x14ac:dyDescent="0.25">
      <c r="B305" s="80"/>
      <c r="C305" s="80"/>
      <c r="D305" s="80"/>
      <c r="E305" s="81"/>
      <c r="F305" s="80"/>
      <c r="G305" s="75"/>
      <c r="H305" s="80"/>
      <c r="I305" s="80"/>
      <c r="J305" s="80"/>
      <c r="K305" s="75"/>
      <c r="L305" s="80"/>
      <c r="M305" s="75"/>
      <c r="N305" s="80"/>
    </row>
    <row r="306" spans="2:14" x14ac:dyDescent="0.25">
      <c r="B306" s="80"/>
      <c r="C306" s="80"/>
      <c r="D306" s="80"/>
      <c r="E306" s="81"/>
      <c r="F306" s="80"/>
      <c r="G306" s="75"/>
      <c r="H306" s="80"/>
      <c r="I306" s="80"/>
      <c r="J306" s="80"/>
      <c r="K306" s="75"/>
      <c r="L306" s="80"/>
      <c r="M306" s="75"/>
      <c r="N306" s="80"/>
    </row>
    <row r="307" spans="2:14" x14ac:dyDescent="0.25">
      <c r="B307" s="80"/>
      <c r="C307" s="80"/>
      <c r="D307" s="80"/>
      <c r="E307" s="81"/>
      <c r="F307" s="80"/>
      <c r="G307" s="75"/>
      <c r="H307" s="80"/>
      <c r="I307" s="80"/>
      <c r="J307" s="80"/>
      <c r="K307" s="75"/>
      <c r="L307" s="80"/>
      <c r="M307" s="75"/>
      <c r="N307" s="80"/>
    </row>
    <row r="308" spans="2:14" x14ac:dyDescent="0.25">
      <c r="B308" s="80"/>
      <c r="C308" s="80"/>
      <c r="D308" s="80"/>
      <c r="E308" s="81"/>
      <c r="F308" s="80"/>
      <c r="G308" s="75"/>
      <c r="H308" s="80"/>
      <c r="I308" s="80"/>
      <c r="J308" s="80"/>
      <c r="K308" s="75"/>
      <c r="L308" s="80"/>
      <c r="M308" s="75"/>
      <c r="N308" s="80"/>
    </row>
    <row r="309" spans="2:14" x14ac:dyDescent="0.25">
      <c r="B309" s="80"/>
      <c r="C309" s="80"/>
      <c r="D309" s="80"/>
      <c r="E309" s="81"/>
      <c r="F309" s="80"/>
      <c r="G309" s="75"/>
      <c r="H309" s="80"/>
      <c r="I309" s="80"/>
      <c r="J309" s="80"/>
      <c r="K309" s="75"/>
      <c r="L309" s="80"/>
      <c r="M309" s="75"/>
      <c r="N309" s="80"/>
    </row>
    <row r="310" spans="2:14" x14ac:dyDescent="0.25">
      <c r="B310" s="80"/>
      <c r="C310" s="80"/>
      <c r="D310" s="80"/>
      <c r="E310" s="81"/>
      <c r="F310" s="80"/>
      <c r="G310" s="75"/>
      <c r="H310" s="80"/>
      <c r="I310" s="80"/>
      <c r="J310" s="80"/>
      <c r="K310" s="75"/>
      <c r="L310" s="80"/>
      <c r="M310" s="75"/>
      <c r="N310" s="80"/>
    </row>
    <row r="311" spans="2:14" x14ac:dyDescent="0.25">
      <c r="B311" s="80"/>
      <c r="C311" s="80"/>
      <c r="D311" s="80"/>
      <c r="E311" s="81"/>
      <c r="F311" s="80"/>
      <c r="G311" s="75"/>
      <c r="H311" s="80"/>
      <c r="I311" s="80"/>
      <c r="J311" s="80"/>
      <c r="K311" s="75"/>
      <c r="L311" s="80"/>
      <c r="M311" s="75"/>
      <c r="N311" s="80"/>
    </row>
    <row r="312" spans="2:14" x14ac:dyDescent="0.25">
      <c r="B312" s="80"/>
      <c r="C312" s="80"/>
      <c r="D312" s="80"/>
      <c r="E312" s="81"/>
      <c r="F312" s="80"/>
      <c r="G312" s="75"/>
      <c r="H312" s="80"/>
      <c r="I312" s="80"/>
      <c r="J312" s="80"/>
      <c r="K312" s="75"/>
      <c r="L312" s="80"/>
      <c r="M312" s="75"/>
      <c r="N312" s="80"/>
    </row>
    <row r="313" spans="2:14" x14ac:dyDescent="0.25">
      <c r="B313" s="80"/>
      <c r="C313" s="80"/>
      <c r="D313" s="80"/>
      <c r="E313" s="81"/>
      <c r="F313" s="80"/>
      <c r="G313" s="75"/>
      <c r="H313" s="80"/>
      <c r="I313" s="80"/>
      <c r="J313" s="80"/>
      <c r="K313" s="75"/>
      <c r="L313" s="80"/>
      <c r="M313" s="75"/>
      <c r="N313" s="80"/>
    </row>
    <row r="314" spans="2:14" x14ac:dyDescent="0.25">
      <c r="B314" s="80"/>
      <c r="C314" s="80"/>
      <c r="D314" s="80"/>
      <c r="E314" s="81"/>
      <c r="F314" s="80"/>
      <c r="G314" s="75"/>
      <c r="H314" s="80"/>
      <c r="I314" s="80"/>
      <c r="J314" s="80"/>
      <c r="K314" s="75"/>
      <c r="L314" s="80"/>
      <c r="M314" s="75"/>
      <c r="N314" s="80"/>
    </row>
    <row r="315" spans="2:14" x14ac:dyDescent="0.25">
      <c r="B315" s="80"/>
      <c r="C315" s="80"/>
      <c r="D315" s="80"/>
      <c r="E315" s="81"/>
      <c r="F315" s="80"/>
      <c r="G315" s="75"/>
      <c r="H315" s="80"/>
      <c r="I315" s="80"/>
      <c r="J315" s="80"/>
      <c r="K315" s="75"/>
      <c r="L315" s="80"/>
      <c r="M315" s="75"/>
      <c r="N315" s="80"/>
    </row>
    <row r="316" spans="2:14" x14ac:dyDescent="0.25">
      <c r="B316" s="80"/>
      <c r="C316" s="80"/>
      <c r="D316" s="80"/>
      <c r="E316" s="81"/>
      <c r="F316" s="80"/>
      <c r="G316" s="75"/>
      <c r="H316" s="80"/>
      <c r="I316" s="80"/>
      <c r="J316" s="80"/>
      <c r="K316" s="75"/>
      <c r="L316" s="80"/>
      <c r="M316" s="75"/>
      <c r="N316" s="80"/>
    </row>
    <row r="317" spans="2:14" x14ac:dyDescent="0.25">
      <c r="B317" s="80"/>
      <c r="C317" s="80"/>
      <c r="D317" s="80"/>
      <c r="E317" s="81"/>
      <c r="F317" s="80"/>
      <c r="G317" s="75"/>
      <c r="H317" s="80"/>
      <c r="I317" s="80"/>
      <c r="J317" s="80"/>
      <c r="K317" s="75"/>
      <c r="L317" s="80"/>
      <c r="M317" s="75"/>
      <c r="N317" s="80"/>
    </row>
    <row r="318" spans="2:14" x14ac:dyDescent="0.25">
      <c r="B318" s="80"/>
      <c r="C318" s="80"/>
      <c r="D318" s="80"/>
      <c r="E318" s="81"/>
      <c r="F318" s="80"/>
      <c r="G318" s="75"/>
      <c r="H318" s="80"/>
      <c r="I318" s="80"/>
      <c r="J318" s="80"/>
      <c r="K318" s="75"/>
      <c r="L318" s="80"/>
      <c r="M318" s="75"/>
      <c r="N318" s="80"/>
    </row>
    <row r="319" spans="2:14" x14ac:dyDescent="0.25">
      <c r="B319" s="80"/>
      <c r="C319" s="80"/>
      <c r="D319" s="80"/>
      <c r="E319" s="81"/>
      <c r="F319" s="80"/>
      <c r="G319" s="75"/>
      <c r="H319" s="80"/>
      <c r="I319" s="80"/>
      <c r="J319" s="80"/>
      <c r="K319" s="75"/>
      <c r="L319" s="80"/>
      <c r="M319" s="75"/>
      <c r="N319" s="80"/>
    </row>
    <row r="320" spans="2:14" x14ac:dyDescent="0.25">
      <c r="B320" s="80"/>
      <c r="C320" s="80"/>
      <c r="D320" s="80"/>
      <c r="E320" s="81"/>
      <c r="F320" s="80"/>
      <c r="G320" s="75"/>
      <c r="H320" s="80"/>
      <c r="I320" s="80"/>
      <c r="J320" s="80"/>
      <c r="K320" s="75"/>
      <c r="L320" s="80"/>
      <c r="M320" s="75"/>
      <c r="N320" s="80"/>
    </row>
    <row r="321" spans="2:14" x14ac:dyDescent="0.25">
      <c r="B321" s="80"/>
      <c r="C321" s="80"/>
      <c r="D321" s="80"/>
      <c r="E321" s="81"/>
      <c r="F321" s="80"/>
      <c r="G321" s="75"/>
      <c r="H321" s="80"/>
      <c r="I321" s="80"/>
      <c r="J321" s="80"/>
      <c r="K321" s="75"/>
      <c r="L321" s="80"/>
      <c r="M321" s="75"/>
      <c r="N321" s="80"/>
    </row>
    <row r="322" spans="2:14" x14ac:dyDescent="0.25">
      <c r="B322" s="80"/>
      <c r="C322" s="80"/>
      <c r="D322" s="80"/>
      <c r="E322" s="81"/>
      <c r="F322" s="80"/>
      <c r="G322" s="75"/>
      <c r="H322" s="80"/>
      <c r="I322" s="80"/>
      <c r="J322" s="80"/>
      <c r="K322" s="75"/>
      <c r="L322" s="80"/>
      <c r="M322" s="75"/>
      <c r="N322" s="80"/>
    </row>
    <row r="323" spans="2:14" x14ac:dyDescent="0.25">
      <c r="B323" s="80"/>
      <c r="C323" s="80"/>
      <c r="D323" s="80"/>
      <c r="E323" s="81"/>
      <c r="F323" s="80"/>
      <c r="G323" s="75"/>
      <c r="H323" s="80"/>
      <c r="I323" s="80"/>
      <c r="J323" s="80"/>
      <c r="K323" s="75"/>
      <c r="L323" s="80"/>
      <c r="M323" s="75"/>
      <c r="N323" s="80"/>
    </row>
    <row r="324" spans="2:14" x14ac:dyDescent="0.25">
      <c r="B324" s="80"/>
      <c r="C324" s="80"/>
      <c r="D324" s="80"/>
      <c r="E324" s="81"/>
      <c r="F324" s="80"/>
      <c r="G324" s="75"/>
      <c r="H324" s="80"/>
      <c r="I324" s="80"/>
      <c r="J324" s="80"/>
      <c r="K324" s="75"/>
      <c r="L324" s="80"/>
      <c r="M324" s="75"/>
      <c r="N324" s="80"/>
    </row>
    <row r="325" spans="2:14" x14ac:dyDescent="0.25">
      <c r="B325" s="80"/>
      <c r="C325" s="80"/>
      <c r="D325" s="80"/>
      <c r="E325" s="81"/>
      <c r="F325" s="80"/>
      <c r="G325" s="75"/>
      <c r="H325" s="80"/>
      <c r="I325" s="80"/>
      <c r="J325" s="80"/>
      <c r="K325" s="75"/>
      <c r="L325" s="80"/>
      <c r="M325" s="75"/>
      <c r="N325" s="80"/>
    </row>
  </sheetData>
  <sortState xmlns:xlrd2="http://schemas.microsoft.com/office/spreadsheetml/2017/richdata2" ref="A10:O150">
    <sortCondition ref="A10:A150"/>
    <sortCondition ref="E10:E150"/>
  </sortState>
  <conditionalFormatting sqref="I9:I1048576 I2">
    <cfRule type="cellIs" dxfId="172" priority="162" operator="equal">
      <formula>"Ja"</formula>
    </cfRule>
    <cfRule type="cellIs" dxfId="171" priority="164" operator="equal">
      <formula>"Onbekend"</formula>
    </cfRule>
    <cfRule type="cellIs" dxfId="170" priority="165" operator="equal">
      <formula>"Nee"</formula>
    </cfRule>
  </conditionalFormatting>
  <conditionalFormatting sqref="J9:J1048576 J2">
    <cfRule type="cellIs" dxfId="169" priority="160" operator="equal">
      <formula>"Nee"</formula>
    </cfRule>
    <cfRule type="cellIs" dxfId="168" priority="161" operator="equal">
      <formula>"Onbekend"</formula>
    </cfRule>
    <cfRule type="cellIs" dxfId="167" priority="163" operator="equal">
      <formula>"Ja"</formula>
    </cfRule>
  </conditionalFormatting>
  <conditionalFormatting sqref="K9:K1048576 K2">
    <cfRule type="cellIs" dxfId="166" priority="157" operator="equal">
      <formula>"Onbekend"</formula>
    </cfRule>
    <cfRule type="cellIs" dxfId="165" priority="158" operator="equal">
      <formula>"Betrouwbaar"</formula>
    </cfRule>
    <cfRule type="cellIs" dxfId="164" priority="159" operator="equal">
      <formula>"Onbetrouwbaar"</formula>
    </cfRule>
  </conditionalFormatting>
  <conditionalFormatting sqref="L9:L1048576 L2">
    <cfRule type="cellIs" dxfId="163" priority="141" operator="equal">
      <formula>"Onbekend"</formula>
    </cfRule>
    <cfRule type="cellIs" dxfId="162" priority="142" operator="equal">
      <formula>"Wisselend"</formula>
    </cfRule>
    <cfRule type="cellIs" dxfId="161" priority="143" operator="equal">
      <formula>"Niet"</formula>
    </cfRule>
    <cfRule type="cellIs" dxfId="160" priority="144" operator="equal">
      <formula>"Altijd"</formula>
    </cfRule>
  </conditionalFormatting>
  <conditionalFormatting sqref="M9:M1048576 M2">
    <cfRule type="cellIs" dxfId="159" priority="138" operator="equal">
      <formula>"Geen, registratie toevoegen"</formula>
    </cfRule>
    <cfRule type="cellIs" dxfId="158" priority="139" operator="equal">
      <formula>"Af te leiden uit EPD"</formula>
    </cfRule>
    <cfRule type="cellIs" dxfId="157" priority="140" operator="equal">
      <formula>"Reeds in EPD vastgelegd"</formula>
    </cfRule>
  </conditionalFormatting>
  <conditionalFormatting sqref="I3:I8">
    <cfRule type="cellIs" dxfId="156" priority="92" operator="equal">
      <formula>"Ja"</formula>
    </cfRule>
    <cfRule type="cellIs" dxfId="155" priority="93" operator="equal">
      <formula>"Onbekend"</formula>
    </cfRule>
    <cfRule type="cellIs" dxfId="154" priority="94" operator="equal">
      <formula>"Nee"</formula>
    </cfRule>
  </conditionalFormatting>
  <conditionalFormatting sqref="J3:J7">
    <cfRule type="cellIs" dxfId="153" priority="86" operator="equal">
      <formula>"Ja"</formula>
    </cfRule>
    <cfRule type="cellIs" dxfId="152" priority="87" operator="equal">
      <formula>"Onbekend"</formula>
    </cfRule>
    <cfRule type="cellIs" dxfId="151" priority="88" operator="equal">
      <formula>"Nee"</formula>
    </cfRule>
  </conditionalFormatting>
  <conditionalFormatting sqref="K3:K7">
    <cfRule type="cellIs" dxfId="150" priority="83" operator="equal">
      <formula>"Ja"</formula>
    </cfRule>
    <cfRule type="cellIs" dxfId="149" priority="84" operator="equal">
      <formula>"Onbekend"</formula>
    </cfRule>
    <cfRule type="cellIs" dxfId="148" priority="85" operator="equal">
      <formula>"Nee"</formula>
    </cfRule>
  </conditionalFormatting>
  <conditionalFormatting sqref="L3:L7">
    <cfRule type="cellIs" dxfId="147" priority="80" operator="equal">
      <formula>"Ja"</formula>
    </cfRule>
    <cfRule type="cellIs" dxfId="146" priority="81" operator="equal">
      <formula>"Onbekend"</formula>
    </cfRule>
    <cfRule type="cellIs" dxfId="145" priority="82" operator="equal">
      <formula>"Nee"</formula>
    </cfRule>
  </conditionalFormatting>
  <conditionalFormatting sqref="M3:M6">
    <cfRule type="cellIs" dxfId="144" priority="77" operator="equal">
      <formula>"Ja"</formula>
    </cfRule>
    <cfRule type="cellIs" dxfId="143" priority="78" operator="equal">
      <formula>"Onbekend"</formula>
    </cfRule>
    <cfRule type="cellIs" dxfId="142" priority="79" operator="equal">
      <formula>"Nee"</formula>
    </cfRule>
  </conditionalFormatting>
  <conditionalFormatting sqref="J8">
    <cfRule type="cellIs" dxfId="141" priority="74" operator="equal">
      <formula>"Ja"</formula>
    </cfRule>
    <cfRule type="cellIs" dxfId="140" priority="75" operator="equal">
      <formula>"Onbekend"</formula>
    </cfRule>
    <cfRule type="cellIs" dxfId="139" priority="76" operator="equal">
      <formula>"Nee"</formula>
    </cfRule>
  </conditionalFormatting>
  <conditionalFormatting sqref="K8">
    <cfRule type="cellIs" dxfId="138" priority="71" operator="equal">
      <formula>"Ja"</formula>
    </cfRule>
    <cfRule type="cellIs" dxfId="137" priority="72" operator="equal">
      <formula>"Onbekend"</formula>
    </cfRule>
    <cfRule type="cellIs" dxfId="136" priority="73" operator="equal">
      <formula>"Nee"</formula>
    </cfRule>
  </conditionalFormatting>
  <conditionalFormatting sqref="L8:M8">
    <cfRule type="cellIs" dxfId="135" priority="68" operator="equal">
      <formula>"Ja"</formula>
    </cfRule>
    <cfRule type="cellIs" dxfId="134" priority="69" operator="equal">
      <formula>"Onbekend"</formula>
    </cfRule>
    <cfRule type="cellIs" dxfId="133" priority="70" operator="equal">
      <formula>"Nee"</formula>
    </cfRule>
  </conditionalFormatting>
  <conditionalFormatting sqref="M7">
    <cfRule type="cellIs" dxfId="132" priority="65" operator="equal">
      <formula>"Ja"</formula>
    </cfRule>
    <cfRule type="cellIs" dxfId="131" priority="66" operator="equal">
      <formula>"Onbekend"</formula>
    </cfRule>
    <cfRule type="cellIs" dxfId="130" priority="67" operator="equal">
      <formula>"Nee"</formula>
    </cfRule>
  </conditionalFormatting>
  <conditionalFormatting sqref="M3:M8">
    <cfRule type="cellIs" dxfId="129" priority="89" operator="equal">
      <formula>"Geen, registratie toevoegen"</formula>
    </cfRule>
    <cfRule type="cellIs" dxfId="128" priority="90" operator="equal">
      <formula>"Af te leiden uit EPD"</formula>
    </cfRule>
    <cfRule type="cellIs" dxfId="127" priority="91" operator="equal">
      <formula>"Reeds in EPD vastgelegd"</formula>
    </cfRule>
  </conditionalFormatting>
  <conditionalFormatting sqref="M3:M292">
    <cfRule type="cellIs" dxfId="126" priority="64" operator="equal">
      <formula>"Onbekend"</formula>
    </cfRule>
  </conditionalFormatting>
  <conditionalFormatting sqref="E10:F292">
    <cfRule type="duplicateValues" dxfId="125" priority="1281"/>
  </conditionalFormatting>
  <dataValidations count="3">
    <dataValidation type="list" allowBlank="1" showInputMessage="1" showErrorMessage="1" sqref="F36:H41 L144:L152 L157:L325" xr:uid="{4A7CD309-211A-4843-BFC9-E7A343637F95}">
      <formula1>veldgevuld</formula1>
    </dataValidation>
    <dataValidation type="list" allowBlank="1" showInputMessage="1" showErrorMessage="1" sqref="K144:K152 K157:K325" xr:uid="{E96176FA-DF09-4737-A52F-D2BB746A2E5D}">
      <formula1>veldinepd</formula1>
    </dataValidation>
    <dataValidation type="list" allowBlank="1" showInputMessage="1" showErrorMessage="1" sqref="M10:M325 G10:G325" xr:uid="{88AECDC7-8A0A-4ABC-8671-4287D1E05003}">
      <formula1>databron</formula1>
    </dataValidation>
  </dataValidations>
  <hyperlinks>
    <hyperlink ref="O131" r:id="rId1" display="https://ctep.cancer.gov/protocoldevelopment/electronic_applications/docs/CTCAE_v5_Quick_Reference_5x7.pdf?msclkid=0917f9cfaf5311ecb56723a0817d5bef" xr:uid="{C10F7937-2995-4E81-96D2-FB710EF0781F}"/>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8FC6B5EE-B9FD-41D2-AEA3-350A833EBF9B}">
          <x14:formula1>
            <xm:f>'#'!$O$3:$O$6</xm:f>
          </x14:formula1>
          <xm:sqref>J135 I73:I74 I63:I70 I61 I57 I54 I42:I48 I36:I37 I33 I10:I28 I30 J133 J111:J113 J107 J95 J138 I77:I143</xm:sqref>
        </x14:dataValidation>
        <x14:dataValidation type="list" allowBlank="1" showInputMessage="1" showErrorMessage="1" xr:uid="{248514D2-60CD-4D3F-9560-B4968F79475A}">
          <x14:formula1>
            <xm:f>'#'!$P$3:$P$6</xm:f>
          </x14:formula1>
          <xm:sqref>I29 I75:I76 I71:I72 I62 I58:I60 I55:I56 I49:I53 I38:I41 I34:I35 I31:I32 J136:J137 J134 J114:J132 J108:J110 J10:J94 J96:J106 J139:J143</xm:sqref>
        </x14:dataValidation>
        <x14:dataValidation type="list" allowBlank="1" showInputMessage="1" showErrorMessage="1" xr:uid="{FFA1271C-68C8-491F-B9C4-3444E992558C}">
          <x14:formula1>
            <xm:f>'#'!$Q$3:$Q$6</xm:f>
          </x14:formula1>
          <xm:sqref>K10:K143</xm:sqref>
        </x14:dataValidation>
        <x14:dataValidation type="list" allowBlank="1" showInputMessage="1" showErrorMessage="1" xr:uid="{0015995F-64B3-47D3-AED3-17C5F32C97D4}">
          <x14:formula1>
            <xm:f>'#'!$R$3:$R$7</xm:f>
          </x14:formula1>
          <xm:sqref>L10:L143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99439-33DE-4847-BC33-FCE0E01A983B}">
  <sheetPr>
    <tabColor rgb="FF0070C0"/>
  </sheetPr>
  <dimension ref="A1:AC334"/>
  <sheetViews>
    <sheetView zoomScale="90" zoomScaleNormal="90" workbookViewId="0">
      <selection activeCell="N45" sqref="N45"/>
    </sheetView>
  </sheetViews>
  <sheetFormatPr defaultColWidth="9.140625" defaultRowHeight="13.5" x14ac:dyDescent="0.25"/>
  <cols>
    <col min="1" max="1" width="6.7109375" style="50" customWidth="1"/>
    <col min="2" max="2" width="23.5703125" style="50" customWidth="1"/>
    <col min="3" max="3" width="6.85546875" style="50" customWidth="1"/>
    <col min="4" max="4" width="11.85546875" style="50" customWidth="1"/>
    <col min="5" max="5" width="4.28515625" style="51" customWidth="1"/>
    <col min="6" max="6" width="39.28515625" style="50" customWidth="1"/>
    <col min="7" max="7" width="29.5703125" style="50" customWidth="1"/>
    <col min="8" max="8" width="25.7109375" style="50" customWidth="1"/>
    <col min="9" max="10" width="15.7109375" style="50" customWidth="1"/>
    <col min="11" max="11" width="35.7109375" style="50" customWidth="1"/>
    <col min="12" max="12" width="20.5703125" style="52" customWidth="1"/>
    <col min="13" max="13" width="25.42578125" style="50" customWidth="1"/>
    <col min="14" max="14" width="26.7109375" style="52" customWidth="1"/>
    <col min="15" max="16381" width="9.140625" style="50"/>
    <col min="16382" max="16384" width="9.140625" style="50" bestFit="1"/>
  </cols>
  <sheetData>
    <row r="1" spans="1:18" s="96" customFormat="1" ht="25.5" x14ac:dyDescent="0.35">
      <c r="A1" s="94" t="s">
        <v>115</v>
      </c>
      <c r="B1" s="94"/>
      <c r="C1" s="94"/>
      <c r="D1" s="94"/>
      <c r="E1" s="95"/>
      <c r="F1" s="94"/>
      <c r="G1" s="94"/>
      <c r="H1" s="94"/>
      <c r="I1" s="94"/>
      <c r="J1" s="94"/>
      <c r="K1" s="94"/>
      <c r="L1" s="94"/>
      <c r="M1" s="94"/>
      <c r="N1" s="94"/>
    </row>
    <row r="2" spans="1:18" s="48" customFormat="1" ht="12.75" x14ac:dyDescent="0.2">
      <c r="A2" s="69" t="s">
        <v>293</v>
      </c>
      <c r="B2" s="69"/>
      <c r="C2" s="69" t="s">
        <v>367</v>
      </c>
      <c r="D2" s="69">
        <f>COUNTA(D10:D307)</f>
        <v>53</v>
      </c>
      <c r="E2" s="71"/>
      <c r="F2" s="69"/>
      <c r="G2" s="69"/>
      <c r="H2" s="69"/>
      <c r="I2" s="69"/>
      <c r="J2" s="69"/>
      <c r="K2" s="69"/>
      <c r="L2" s="69"/>
      <c r="M2" s="69"/>
      <c r="N2" s="69"/>
      <c r="O2" s="84"/>
      <c r="P2" s="84"/>
      <c r="Q2" s="84"/>
      <c r="R2" s="84"/>
    </row>
    <row r="3" spans="1:18" s="48" customFormat="1" ht="12.75" x14ac:dyDescent="0.2">
      <c r="A3" s="69" t="s">
        <v>300</v>
      </c>
      <c r="B3" s="69"/>
      <c r="C3" s="69"/>
      <c r="D3" s="72"/>
      <c r="E3" s="71"/>
      <c r="F3" s="69"/>
      <c r="G3" s="69"/>
      <c r="H3" s="70" t="s">
        <v>367</v>
      </c>
      <c r="I3" s="70">
        <f>COUNTA(I11:I300)</f>
        <v>53</v>
      </c>
      <c r="J3" s="70">
        <f>COUNTA(J11:J300)</f>
        <v>53</v>
      </c>
      <c r="K3" s="70">
        <f>COUNTA(K11:K300)</f>
        <v>53</v>
      </c>
      <c r="L3" s="70">
        <f>COUNTA(L11:L300)</f>
        <v>53</v>
      </c>
      <c r="M3" s="70">
        <f>COUNTA(M11:M300)</f>
        <v>53</v>
      </c>
      <c r="N3" s="69"/>
      <c r="O3" s="84"/>
      <c r="P3" s="84"/>
      <c r="Q3" s="84"/>
      <c r="R3" s="84"/>
    </row>
    <row r="4" spans="1:18" s="48" customFormat="1" ht="12.75" x14ac:dyDescent="0.2">
      <c r="A4" s="69" t="s">
        <v>348</v>
      </c>
      <c r="B4" s="69" t="s">
        <v>349</v>
      </c>
      <c r="C4" s="69"/>
      <c r="D4" s="69"/>
      <c r="E4" s="71"/>
      <c r="F4" s="69"/>
      <c r="G4" s="69"/>
      <c r="H4" s="70"/>
      <c r="I4" s="70">
        <f>COUNTIF(I11:I300,"Ja")</f>
        <v>46</v>
      </c>
      <c r="J4" s="70">
        <f>COUNTIF(J11:J300,"Ja")</f>
        <v>27</v>
      </c>
      <c r="K4" s="70">
        <f>COUNTIF(K11:K300,"Betrouwbaar")</f>
        <v>33</v>
      </c>
      <c r="L4" s="70">
        <f>COUNTIF(L11:L300,"Altijd")</f>
        <v>25</v>
      </c>
      <c r="M4" s="70">
        <f>COUNTIF(M11:M300,"Reeds in EPD vastgelegd")</f>
        <v>30</v>
      </c>
      <c r="N4" s="69"/>
      <c r="O4" s="84"/>
      <c r="P4" s="84"/>
      <c r="Q4" s="84"/>
      <c r="R4" s="84"/>
    </row>
    <row r="5" spans="1:18" s="48" customFormat="1" ht="12.75" x14ac:dyDescent="0.2">
      <c r="A5" s="69"/>
      <c r="B5" s="69"/>
      <c r="C5" s="69"/>
      <c r="D5" s="69"/>
      <c r="E5" s="71"/>
      <c r="F5" s="69"/>
      <c r="G5" s="69"/>
      <c r="H5" s="70"/>
      <c r="I5" s="70">
        <f>COUNTIF(I11:I300,"Nee")</f>
        <v>5</v>
      </c>
      <c r="J5" s="70">
        <f>COUNTIF(J11:J300,"Nee")</f>
        <v>19</v>
      </c>
      <c r="K5" s="70">
        <f>COUNTIF(K11:K300,"Onbetrouwbaar")</f>
        <v>11</v>
      </c>
      <c r="L5" s="70">
        <f>COUNTIF(L11:L300,"Wisselend")</f>
        <v>10</v>
      </c>
      <c r="M5" s="70">
        <f>COUNTIF(M11:M300,"Af te leiden uit EPD")</f>
        <v>6</v>
      </c>
      <c r="N5" s="69"/>
      <c r="O5" s="84"/>
      <c r="P5" s="84"/>
      <c r="Q5" s="84"/>
      <c r="R5" s="84"/>
    </row>
    <row r="6" spans="1:18" s="48" customFormat="1" ht="17.25" customHeight="1" x14ac:dyDescent="0.2">
      <c r="A6" s="69"/>
      <c r="B6" s="69"/>
      <c r="C6" s="69"/>
      <c r="D6" s="69"/>
      <c r="E6" s="71"/>
      <c r="F6" s="69"/>
      <c r="G6" s="69"/>
      <c r="H6" s="70"/>
      <c r="I6" s="70">
        <f>COUNTIF(I11:I300,"Onbekend")</f>
        <v>2</v>
      </c>
      <c r="J6" s="70">
        <f>COUNTIF(J11:J300,"Onbekend")</f>
        <v>1</v>
      </c>
      <c r="K6" s="70">
        <f>COUNTIF(K11:K300,"Onbekend")</f>
        <v>3</v>
      </c>
      <c r="L6" s="70">
        <f>COUNTIF(L11:L300,"Niet")</f>
        <v>1</v>
      </c>
      <c r="M6" s="70">
        <f>COUNTIF(M11:M300,"Geen, registratie toevoegen")</f>
        <v>12</v>
      </c>
      <c r="N6" s="69"/>
      <c r="O6" s="84"/>
      <c r="P6" s="84"/>
      <c r="Q6" s="84"/>
      <c r="R6" s="84"/>
    </row>
    <row r="7" spans="1:18" s="48" customFormat="1" ht="12.75" customHeight="1" x14ac:dyDescent="0.2">
      <c r="A7" s="69"/>
      <c r="B7" s="69"/>
      <c r="C7" s="69"/>
      <c r="D7" s="69"/>
      <c r="E7" s="71"/>
      <c r="F7" s="69"/>
      <c r="G7" s="69"/>
      <c r="H7" s="70"/>
      <c r="I7" s="70"/>
      <c r="J7" s="70"/>
      <c r="K7" s="70"/>
      <c r="L7" s="70">
        <f>COUNTIF(L11:L300,"Onbekend")</f>
        <v>8</v>
      </c>
      <c r="M7" s="70">
        <f>COUNTIF(M12:M301,"Onbekend")</f>
        <v>5</v>
      </c>
      <c r="N7" s="69"/>
      <c r="O7" s="84"/>
      <c r="P7" s="84"/>
      <c r="Q7" s="84"/>
      <c r="R7" s="84"/>
    </row>
    <row r="8" spans="1:18" s="48" customFormat="1" ht="12.75" customHeight="1" x14ac:dyDescent="0.2">
      <c r="A8" s="69"/>
      <c r="B8" s="69"/>
      <c r="C8" s="69"/>
      <c r="D8" s="69"/>
      <c r="E8" s="71"/>
      <c r="F8" s="69"/>
      <c r="G8" s="69"/>
      <c r="H8" s="70"/>
      <c r="I8" s="70">
        <f>COUNTIF(I10:I299,"N.v.t.")</f>
        <v>0</v>
      </c>
      <c r="J8" s="70">
        <f>COUNTIF(J10:J299,"N.v.t.")</f>
        <v>6</v>
      </c>
      <c r="K8" s="70">
        <f>COUNTIF(K10:K299,"N.v.t.")</f>
        <v>6</v>
      </c>
      <c r="L8" s="70">
        <f>COUNTIF(L10:L299,"N.v.t.")</f>
        <v>9</v>
      </c>
      <c r="M8" s="70">
        <f>COUNTIF(M10:M299,"N.v.t.")</f>
        <v>0</v>
      </c>
      <c r="N8" s="69"/>
      <c r="O8" s="84"/>
      <c r="P8" s="84"/>
      <c r="Q8" s="84"/>
      <c r="R8" s="84"/>
    </row>
    <row r="9" spans="1:18" s="49" customFormat="1" ht="25.5" x14ac:dyDescent="0.25">
      <c r="A9" s="53" t="s">
        <v>375</v>
      </c>
      <c r="B9" s="53" t="s">
        <v>1</v>
      </c>
      <c r="C9" s="53"/>
      <c r="D9" s="53" t="s">
        <v>126</v>
      </c>
      <c r="E9" s="54" t="s">
        <v>374</v>
      </c>
      <c r="F9" s="53" t="s">
        <v>5</v>
      </c>
      <c r="G9" s="53" t="s">
        <v>141</v>
      </c>
      <c r="H9" s="53" t="s">
        <v>124</v>
      </c>
      <c r="I9" s="53" t="s">
        <v>128</v>
      </c>
      <c r="J9" s="53" t="s">
        <v>354</v>
      </c>
      <c r="K9" s="53" t="s">
        <v>366</v>
      </c>
      <c r="L9" s="53" t="s">
        <v>363</v>
      </c>
      <c r="M9" s="53" t="s">
        <v>355</v>
      </c>
      <c r="N9" s="53" t="s">
        <v>131</v>
      </c>
      <c r="O9" s="85"/>
      <c r="P9" s="85"/>
      <c r="Q9" s="85"/>
      <c r="R9" s="85"/>
    </row>
    <row r="10" spans="1:18" ht="25.5" x14ac:dyDescent="0.25">
      <c r="A10" s="57">
        <v>1</v>
      </c>
      <c r="B10" s="57" t="s">
        <v>9</v>
      </c>
      <c r="C10" s="57"/>
      <c r="D10" s="57">
        <v>1</v>
      </c>
      <c r="E10" s="60">
        <v>1</v>
      </c>
      <c r="F10" s="61" t="s">
        <v>10</v>
      </c>
      <c r="G10" s="57" t="s">
        <v>312</v>
      </c>
      <c r="H10" s="55" t="s">
        <v>331</v>
      </c>
      <c r="I10" s="55" t="s">
        <v>357</v>
      </c>
      <c r="J10" s="55" t="s">
        <v>357</v>
      </c>
      <c r="K10" s="57" t="s">
        <v>359</v>
      </c>
      <c r="L10" s="55" t="s">
        <v>365</v>
      </c>
      <c r="M10" s="57" t="s">
        <v>143</v>
      </c>
      <c r="N10" s="55"/>
      <c r="O10" s="85"/>
      <c r="P10" s="85"/>
      <c r="Q10" s="85"/>
      <c r="R10" s="85"/>
    </row>
    <row r="11" spans="1:18" ht="12.75" x14ac:dyDescent="0.25">
      <c r="A11" s="57">
        <v>1</v>
      </c>
      <c r="B11" s="57" t="s">
        <v>9</v>
      </c>
      <c r="C11" s="57"/>
      <c r="D11" s="57">
        <v>1</v>
      </c>
      <c r="E11" s="60">
        <v>2</v>
      </c>
      <c r="F11" s="61" t="s">
        <v>20</v>
      </c>
      <c r="G11" s="57" t="s">
        <v>312</v>
      </c>
      <c r="H11" s="55" t="s">
        <v>331</v>
      </c>
      <c r="I11" s="55" t="s">
        <v>357</v>
      </c>
      <c r="J11" s="55" t="s">
        <v>357</v>
      </c>
      <c r="K11" s="57" t="s">
        <v>359</v>
      </c>
      <c r="L11" s="55" t="s">
        <v>365</v>
      </c>
      <c r="M11" s="57" t="s">
        <v>143</v>
      </c>
      <c r="N11" s="55"/>
    </row>
    <row r="12" spans="1:18" ht="12.75" x14ac:dyDescent="0.25">
      <c r="A12" s="57">
        <v>1</v>
      </c>
      <c r="B12" s="57" t="s">
        <v>9</v>
      </c>
      <c r="C12" s="57"/>
      <c r="D12" s="57">
        <v>1</v>
      </c>
      <c r="E12" s="60">
        <v>3</v>
      </c>
      <c r="F12" s="61" t="s">
        <v>22</v>
      </c>
      <c r="G12" s="57" t="s">
        <v>330</v>
      </c>
      <c r="H12" s="55" t="s">
        <v>331</v>
      </c>
      <c r="I12" s="55" t="s">
        <v>357</v>
      </c>
      <c r="J12" s="55" t="s">
        <v>121</v>
      </c>
      <c r="K12" s="57" t="s">
        <v>362</v>
      </c>
      <c r="L12" s="55" t="s">
        <v>361</v>
      </c>
      <c r="M12" s="57" t="s">
        <v>143</v>
      </c>
      <c r="N12" s="55"/>
    </row>
    <row r="13" spans="1:18" ht="12.75" x14ac:dyDescent="0.25">
      <c r="A13" s="57">
        <v>1</v>
      </c>
      <c r="B13" s="57" t="s">
        <v>9</v>
      </c>
      <c r="C13" s="57"/>
      <c r="D13" s="57">
        <v>1</v>
      </c>
      <c r="E13" s="60">
        <v>4</v>
      </c>
      <c r="F13" s="61" t="s">
        <v>23</v>
      </c>
      <c r="G13" s="57" t="s">
        <v>313</v>
      </c>
      <c r="H13" s="55" t="s">
        <v>345</v>
      </c>
      <c r="I13" s="55" t="s">
        <v>357</v>
      </c>
      <c r="J13" s="55" t="s">
        <v>357</v>
      </c>
      <c r="K13" s="57" t="s">
        <v>359</v>
      </c>
      <c r="L13" s="55" t="s">
        <v>365</v>
      </c>
      <c r="M13" s="57" t="s">
        <v>143</v>
      </c>
      <c r="N13" s="55"/>
    </row>
    <row r="14" spans="1:18" x14ac:dyDescent="0.25">
      <c r="A14" s="57">
        <v>1</v>
      </c>
      <c r="B14" s="57" t="s">
        <v>9</v>
      </c>
      <c r="C14" s="57"/>
      <c r="D14" s="57">
        <v>1</v>
      </c>
      <c r="E14" s="60">
        <v>5</v>
      </c>
      <c r="F14" s="61" t="s">
        <v>25</v>
      </c>
      <c r="G14" s="57" t="s">
        <v>314</v>
      </c>
      <c r="H14" s="55" t="s">
        <v>345</v>
      </c>
      <c r="I14" s="55" t="s">
        <v>357</v>
      </c>
      <c r="J14" s="55" t="s">
        <v>357</v>
      </c>
      <c r="K14" s="57" t="s">
        <v>359</v>
      </c>
      <c r="L14" s="55" t="s">
        <v>365</v>
      </c>
      <c r="M14" s="57" t="s">
        <v>143</v>
      </c>
      <c r="N14" s="55"/>
    </row>
    <row r="15" spans="1:18" ht="12.75" x14ac:dyDescent="0.25">
      <c r="A15" s="57">
        <v>1</v>
      </c>
      <c r="B15" s="57" t="s">
        <v>9</v>
      </c>
      <c r="C15" s="57"/>
      <c r="D15" s="57">
        <v>1</v>
      </c>
      <c r="E15" s="60">
        <v>6</v>
      </c>
      <c r="F15" s="61" t="s">
        <v>26</v>
      </c>
      <c r="G15" s="57" t="s">
        <v>315</v>
      </c>
      <c r="H15" s="55" t="s">
        <v>345</v>
      </c>
      <c r="I15" s="55" t="s">
        <v>357</v>
      </c>
      <c r="J15" s="55" t="s">
        <v>357</v>
      </c>
      <c r="K15" s="57" t="s">
        <v>362</v>
      </c>
      <c r="L15" s="55" t="s">
        <v>361</v>
      </c>
      <c r="M15" s="57" t="s">
        <v>143</v>
      </c>
      <c r="N15" s="55"/>
    </row>
    <row r="16" spans="1:18" ht="25.5" x14ac:dyDescent="0.25">
      <c r="A16" s="57">
        <v>1</v>
      </c>
      <c r="B16" s="57" t="s">
        <v>9</v>
      </c>
      <c r="C16" s="57"/>
      <c r="D16" s="57">
        <v>1</v>
      </c>
      <c r="E16" s="60">
        <v>7</v>
      </c>
      <c r="F16" s="61" t="s">
        <v>27</v>
      </c>
      <c r="G16" s="57" t="s">
        <v>316</v>
      </c>
      <c r="H16" s="55" t="s">
        <v>345</v>
      </c>
      <c r="I16" s="55" t="s">
        <v>357</v>
      </c>
      <c r="J16" s="55" t="s">
        <v>357</v>
      </c>
      <c r="K16" s="57" t="s">
        <v>122</v>
      </c>
      <c r="L16" s="55" t="s">
        <v>122</v>
      </c>
      <c r="M16" s="57" t="s">
        <v>143</v>
      </c>
      <c r="N16" s="55"/>
    </row>
    <row r="17" spans="1:29" ht="12.75" x14ac:dyDescent="0.25">
      <c r="A17" s="57">
        <v>1</v>
      </c>
      <c r="B17" s="57" t="s">
        <v>9</v>
      </c>
      <c r="C17" s="57"/>
      <c r="D17" s="57">
        <v>1</v>
      </c>
      <c r="E17" s="60">
        <v>8</v>
      </c>
      <c r="F17" s="61" t="s">
        <v>29</v>
      </c>
      <c r="G17" s="57" t="s">
        <v>317</v>
      </c>
      <c r="H17" s="55" t="s">
        <v>345</v>
      </c>
      <c r="I17" s="55" t="s">
        <v>357</v>
      </c>
      <c r="J17" s="55" t="s">
        <v>357</v>
      </c>
      <c r="K17" s="57" t="s">
        <v>359</v>
      </c>
      <c r="L17" s="55" t="s">
        <v>365</v>
      </c>
      <c r="M17" s="57" t="s">
        <v>143</v>
      </c>
      <c r="N17" s="55"/>
    </row>
    <row r="18" spans="1:29" ht="12.75" x14ac:dyDescent="0.25">
      <c r="A18" s="57">
        <v>1</v>
      </c>
      <c r="B18" s="57" t="s">
        <v>9</v>
      </c>
      <c r="C18" s="57"/>
      <c r="D18" s="57">
        <v>1</v>
      </c>
      <c r="E18" s="60">
        <v>9</v>
      </c>
      <c r="F18" s="59" t="s">
        <v>30</v>
      </c>
      <c r="G18" s="57" t="s">
        <v>317</v>
      </c>
      <c r="H18" s="55" t="s">
        <v>345</v>
      </c>
      <c r="I18" s="55" t="s">
        <v>357</v>
      </c>
      <c r="J18" s="55" t="s">
        <v>357</v>
      </c>
      <c r="K18" s="57" t="s">
        <v>359</v>
      </c>
      <c r="L18" s="55" t="s">
        <v>361</v>
      </c>
      <c r="M18" s="57" t="s">
        <v>143</v>
      </c>
      <c r="N18" s="55"/>
      <c r="P18" s="41"/>
      <c r="Q18" s="47"/>
      <c r="R18" s="41"/>
      <c r="S18" s="41"/>
      <c r="T18" s="47"/>
      <c r="U18" s="41"/>
      <c r="V18" s="41"/>
      <c r="W18" s="47"/>
      <c r="X18" s="41"/>
      <c r="Y18" s="41"/>
      <c r="Z18" s="47"/>
      <c r="AA18" s="41"/>
      <c r="AB18" s="41"/>
      <c r="AC18" s="47"/>
    </row>
    <row r="19" spans="1:29" ht="12.75" x14ac:dyDescent="0.25">
      <c r="A19" s="57">
        <v>1</v>
      </c>
      <c r="B19" s="57" t="s">
        <v>9</v>
      </c>
      <c r="C19" s="57"/>
      <c r="D19" s="57">
        <v>1</v>
      </c>
      <c r="E19" s="60">
        <v>10</v>
      </c>
      <c r="F19" s="59" t="s">
        <v>31</v>
      </c>
      <c r="G19" s="57" t="s">
        <v>318</v>
      </c>
      <c r="H19" s="55" t="s">
        <v>345</v>
      </c>
      <c r="I19" s="55" t="s">
        <v>357</v>
      </c>
      <c r="J19" s="55" t="s">
        <v>357</v>
      </c>
      <c r="K19" s="57" t="s">
        <v>359</v>
      </c>
      <c r="L19" s="55" t="s">
        <v>365</v>
      </c>
      <c r="M19" s="57" t="s">
        <v>143</v>
      </c>
      <c r="N19" s="55"/>
    </row>
    <row r="20" spans="1:29" ht="38.25" x14ac:dyDescent="0.25">
      <c r="A20" s="57">
        <v>1</v>
      </c>
      <c r="B20" s="57" t="s">
        <v>9</v>
      </c>
      <c r="C20" s="57"/>
      <c r="D20" s="57">
        <v>1</v>
      </c>
      <c r="E20" s="60">
        <v>11</v>
      </c>
      <c r="F20" s="59" t="s">
        <v>33</v>
      </c>
      <c r="G20" s="57" t="s">
        <v>319</v>
      </c>
      <c r="H20" s="55" t="s">
        <v>345</v>
      </c>
      <c r="I20" s="55" t="s">
        <v>357</v>
      </c>
      <c r="J20" s="55" t="s">
        <v>121</v>
      </c>
      <c r="K20" s="57" t="s">
        <v>122</v>
      </c>
      <c r="L20" s="55" t="s">
        <v>122</v>
      </c>
      <c r="M20" s="57" t="s">
        <v>143</v>
      </c>
      <c r="N20" s="55"/>
    </row>
    <row r="21" spans="1:29" ht="25.5" x14ac:dyDescent="0.25">
      <c r="A21" s="57">
        <v>2</v>
      </c>
      <c r="B21" s="55" t="s">
        <v>13</v>
      </c>
      <c r="C21" s="57"/>
      <c r="D21" s="57"/>
      <c r="E21" s="62">
        <v>1</v>
      </c>
      <c r="F21" s="61" t="s">
        <v>10</v>
      </c>
      <c r="G21" s="57"/>
      <c r="H21" s="55"/>
      <c r="I21" s="55"/>
      <c r="J21" s="55"/>
      <c r="K21" s="57"/>
      <c r="L21" s="55"/>
      <c r="M21" s="57"/>
      <c r="N21" s="55"/>
    </row>
    <row r="22" spans="1:29" ht="12.75" x14ac:dyDescent="0.25">
      <c r="A22" s="57">
        <v>2</v>
      </c>
      <c r="B22" s="55" t="s">
        <v>13</v>
      </c>
      <c r="C22" s="57"/>
      <c r="D22" s="57"/>
      <c r="E22" s="62">
        <v>2</v>
      </c>
      <c r="F22" s="61" t="s">
        <v>21</v>
      </c>
      <c r="G22" s="57"/>
      <c r="H22" s="55"/>
      <c r="I22" s="55"/>
      <c r="J22" s="55"/>
      <c r="K22" s="57"/>
      <c r="L22" s="55"/>
      <c r="M22" s="57"/>
      <c r="N22" s="55"/>
    </row>
    <row r="23" spans="1:29" ht="12.75" x14ac:dyDescent="0.25">
      <c r="A23" s="57">
        <v>2</v>
      </c>
      <c r="B23" s="55" t="s">
        <v>13</v>
      </c>
      <c r="C23" s="57"/>
      <c r="D23" s="57"/>
      <c r="E23" s="62">
        <v>3</v>
      </c>
      <c r="F23" s="61" t="s">
        <v>22</v>
      </c>
      <c r="G23" s="57"/>
      <c r="H23" s="55"/>
      <c r="I23" s="55"/>
      <c r="J23" s="55"/>
      <c r="K23" s="57"/>
      <c r="L23" s="55"/>
      <c r="M23" s="57"/>
      <c r="N23" s="55"/>
    </row>
    <row r="24" spans="1:29" ht="12.75" x14ac:dyDescent="0.25">
      <c r="A24" s="57">
        <v>2</v>
      </c>
      <c r="B24" s="55" t="s">
        <v>13</v>
      </c>
      <c r="C24" s="57"/>
      <c r="D24" s="57"/>
      <c r="E24" s="62">
        <v>4</v>
      </c>
      <c r="F24" s="61" t="s">
        <v>23</v>
      </c>
      <c r="G24" s="57"/>
      <c r="H24" s="55"/>
      <c r="I24" s="55"/>
      <c r="J24" s="55"/>
      <c r="K24" s="57"/>
      <c r="L24" s="55"/>
      <c r="M24" s="57"/>
      <c r="N24" s="55"/>
    </row>
    <row r="25" spans="1:29" x14ac:dyDescent="0.25">
      <c r="A25" s="57">
        <v>2</v>
      </c>
      <c r="B25" s="55" t="s">
        <v>13</v>
      </c>
      <c r="C25" s="57"/>
      <c r="D25" s="57"/>
      <c r="E25" s="62">
        <v>5</v>
      </c>
      <c r="F25" s="61" t="s">
        <v>25</v>
      </c>
      <c r="G25" s="57"/>
      <c r="H25" s="55"/>
      <c r="I25" s="55"/>
      <c r="J25" s="55"/>
      <c r="K25" s="57"/>
      <c r="L25" s="55"/>
      <c r="M25" s="57"/>
      <c r="N25" s="55"/>
    </row>
    <row r="26" spans="1:29" ht="12.75" x14ac:dyDescent="0.25">
      <c r="A26" s="57">
        <v>2</v>
      </c>
      <c r="B26" s="55" t="s">
        <v>13</v>
      </c>
      <c r="C26" s="57"/>
      <c r="D26" s="57"/>
      <c r="E26" s="62">
        <v>6</v>
      </c>
      <c r="F26" s="61" t="s">
        <v>26</v>
      </c>
      <c r="G26" s="57"/>
      <c r="H26" s="55"/>
      <c r="I26" s="55"/>
      <c r="J26" s="55"/>
      <c r="K26" s="57"/>
      <c r="L26" s="55"/>
      <c r="M26" s="57"/>
      <c r="N26" s="55"/>
    </row>
    <row r="27" spans="1:29" ht="12.75" x14ac:dyDescent="0.25">
      <c r="A27" s="57">
        <v>2</v>
      </c>
      <c r="B27" s="55" t="s">
        <v>13</v>
      </c>
      <c r="C27" s="57"/>
      <c r="D27" s="57"/>
      <c r="E27" s="62">
        <v>7</v>
      </c>
      <c r="F27" s="61" t="s">
        <v>27</v>
      </c>
      <c r="G27" s="57"/>
      <c r="H27" s="55"/>
      <c r="I27" s="55"/>
      <c r="J27" s="55"/>
      <c r="K27" s="57"/>
      <c r="L27" s="55"/>
      <c r="M27" s="57"/>
      <c r="N27" s="55"/>
    </row>
    <row r="28" spans="1:29" ht="12.75" x14ac:dyDescent="0.25">
      <c r="A28" s="57">
        <v>2</v>
      </c>
      <c r="B28" s="55" t="s">
        <v>13</v>
      </c>
      <c r="C28" s="57"/>
      <c r="D28" s="57"/>
      <c r="E28" s="62">
        <v>8</v>
      </c>
      <c r="F28" s="61" t="s">
        <v>29</v>
      </c>
      <c r="G28" s="57"/>
      <c r="H28" s="55"/>
      <c r="I28" s="55"/>
      <c r="J28" s="55"/>
      <c r="K28" s="57"/>
      <c r="L28" s="55"/>
      <c r="M28" s="57"/>
      <c r="N28" s="55"/>
    </row>
    <row r="29" spans="1:29" ht="25.5" x14ac:dyDescent="0.25">
      <c r="A29" s="57">
        <v>3</v>
      </c>
      <c r="B29" s="55" t="s">
        <v>14</v>
      </c>
      <c r="C29" s="57"/>
      <c r="D29" s="57"/>
      <c r="E29" s="58">
        <v>1</v>
      </c>
      <c r="F29" s="61" t="s">
        <v>10</v>
      </c>
      <c r="G29" s="57"/>
      <c r="H29" s="55"/>
      <c r="I29" s="55"/>
      <c r="J29" s="55"/>
      <c r="K29" s="57"/>
      <c r="L29" s="55"/>
      <c r="M29" s="57"/>
      <c r="N29" s="55"/>
    </row>
    <row r="30" spans="1:29" ht="25.5" x14ac:dyDescent="0.25">
      <c r="A30" s="57">
        <v>3</v>
      </c>
      <c r="B30" s="55" t="s">
        <v>14</v>
      </c>
      <c r="C30" s="57"/>
      <c r="D30" s="57"/>
      <c r="E30" s="58">
        <v>3</v>
      </c>
      <c r="F30" s="61" t="s">
        <v>22</v>
      </c>
      <c r="G30" s="57"/>
      <c r="H30" s="55"/>
      <c r="I30" s="55"/>
      <c r="J30" s="55"/>
      <c r="K30" s="57"/>
      <c r="L30" s="55"/>
      <c r="M30" s="57"/>
      <c r="N30" s="55"/>
    </row>
    <row r="31" spans="1:29" ht="25.5" x14ac:dyDescent="0.25">
      <c r="A31" s="57">
        <v>3</v>
      </c>
      <c r="B31" s="55" t="s">
        <v>14</v>
      </c>
      <c r="C31" s="57"/>
      <c r="D31" s="57"/>
      <c r="E31" s="58">
        <v>4</v>
      </c>
      <c r="F31" s="61" t="s">
        <v>23</v>
      </c>
      <c r="G31" s="57"/>
      <c r="H31" s="55"/>
      <c r="I31" s="55"/>
      <c r="J31" s="55"/>
      <c r="K31" s="57"/>
      <c r="L31" s="55"/>
      <c r="M31" s="57"/>
      <c r="N31" s="55"/>
    </row>
    <row r="32" spans="1:29" ht="27" x14ac:dyDescent="0.25">
      <c r="A32" s="57">
        <v>3</v>
      </c>
      <c r="B32" s="55" t="s">
        <v>14</v>
      </c>
      <c r="C32" s="57"/>
      <c r="D32" s="57"/>
      <c r="E32" s="58">
        <v>5</v>
      </c>
      <c r="F32" s="61" t="s">
        <v>25</v>
      </c>
      <c r="G32" s="57"/>
      <c r="H32" s="55"/>
      <c r="I32" s="55"/>
      <c r="J32" s="55"/>
      <c r="K32" s="57"/>
      <c r="L32" s="55"/>
      <c r="M32" s="57"/>
      <c r="N32" s="55"/>
    </row>
    <row r="33" spans="1:14" ht="25.5" x14ac:dyDescent="0.25">
      <c r="A33" s="57">
        <v>3</v>
      </c>
      <c r="B33" s="55" t="s">
        <v>14</v>
      </c>
      <c r="C33" s="57"/>
      <c r="D33" s="57"/>
      <c r="E33" s="58">
        <v>6</v>
      </c>
      <c r="F33" s="61" t="s">
        <v>26</v>
      </c>
      <c r="G33" s="57"/>
      <c r="H33" s="55"/>
      <c r="I33" s="55"/>
      <c r="J33" s="55"/>
      <c r="K33" s="57"/>
      <c r="L33" s="55"/>
      <c r="M33" s="57"/>
      <c r="N33" s="55"/>
    </row>
    <row r="34" spans="1:14" ht="25.5" x14ac:dyDescent="0.25">
      <c r="A34" s="57">
        <v>3</v>
      </c>
      <c r="B34" s="55" t="s">
        <v>14</v>
      </c>
      <c r="C34" s="57"/>
      <c r="D34" s="57"/>
      <c r="E34" s="58">
        <v>7</v>
      </c>
      <c r="F34" s="61" t="s">
        <v>27</v>
      </c>
      <c r="G34" s="57"/>
      <c r="H34" s="55"/>
      <c r="I34" s="55"/>
      <c r="J34" s="55"/>
      <c r="K34" s="57"/>
      <c r="L34" s="55"/>
      <c r="M34" s="57"/>
      <c r="N34" s="55"/>
    </row>
    <row r="35" spans="1:14" ht="25.5" x14ac:dyDescent="0.25">
      <c r="A35" s="57">
        <v>3</v>
      </c>
      <c r="B35" s="55" t="s">
        <v>14</v>
      </c>
      <c r="C35" s="57"/>
      <c r="D35" s="57"/>
      <c r="E35" s="58">
        <v>8</v>
      </c>
      <c r="F35" s="61" t="s">
        <v>29</v>
      </c>
      <c r="G35" s="57"/>
      <c r="H35" s="55"/>
      <c r="I35" s="55"/>
      <c r="J35" s="55"/>
      <c r="K35" s="57"/>
      <c r="L35" s="55"/>
      <c r="M35" s="57"/>
      <c r="N35" s="55"/>
    </row>
    <row r="36" spans="1:14" ht="25.5" x14ac:dyDescent="0.25">
      <c r="A36" s="57">
        <v>3</v>
      </c>
      <c r="B36" s="55" t="s">
        <v>14</v>
      </c>
      <c r="C36" s="57"/>
      <c r="D36" s="57"/>
      <c r="E36" s="58">
        <v>9</v>
      </c>
      <c r="F36" s="59" t="s">
        <v>30</v>
      </c>
      <c r="G36" s="57"/>
      <c r="H36" s="55"/>
      <c r="I36" s="55"/>
      <c r="J36" s="55"/>
      <c r="K36" s="57"/>
      <c r="L36" s="55"/>
      <c r="M36" s="57"/>
      <c r="N36" s="55"/>
    </row>
    <row r="37" spans="1:14" ht="27" x14ac:dyDescent="0.25">
      <c r="A37" s="57">
        <v>3</v>
      </c>
      <c r="B37" s="55" t="s">
        <v>14</v>
      </c>
      <c r="C37" s="57"/>
      <c r="D37" s="57"/>
      <c r="E37" s="58">
        <v>10</v>
      </c>
      <c r="F37" s="61" t="s">
        <v>31</v>
      </c>
      <c r="G37" s="57"/>
      <c r="H37" s="55"/>
      <c r="I37" s="55"/>
      <c r="J37" s="55"/>
      <c r="K37" s="57"/>
      <c r="L37" s="55"/>
      <c r="M37" s="57"/>
      <c r="N37" s="55"/>
    </row>
    <row r="38" spans="1:14" ht="27" x14ac:dyDescent="0.25">
      <c r="A38" s="57">
        <v>3</v>
      </c>
      <c r="B38" s="55" t="s">
        <v>14</v>
      </c>
      <c r="C38" s="57"/>
      <c r="D38" s="57">
        <v>1</v>
      </c>
      <c r="E38" s="58">
        <v>12</v>
      </c>
      <c r="F38" s="61" t="s">
        <v>34</v>
      </c>
      <c r="G38" s="57" t="s">
        <v>294</v>
      </c>
      <c r="H38" s="55" t="s">
        <v>342</v>
      </c>
      <c r="I38" s="55" t="s">
        <v>357</v>
      </c>
      <c r="J38" s="55" t="s">
        <v>357</v>
      </c>
      <c r="K38" s="57" t="s">
        <v>359</v>
      </c>
      <c r="L38" s="55" t="s">
        <v>365</v>
      </c>
      <c r="M38" s="57" t="s">
        <v>143</v>
      </c>
      <c r="N38" s="55" t="s">
        <v>294</v>
      </c>
    </row>
    <row r="39" spans="1:14" ht="27" x14ac:dyDescent="0.25">
      <c r="A39" s="57">
        <v>3</v>
      </c>
      <c r="B39" s="55" t="s">
        <v>14</v>
      </c>
      <c r="C39" s="57"/>
      <c r="D39" s="57">
        <v>1</v>
      </c>
      <c r="E39" s="58">
        <v>13</v>
      </c>
      <c r="F39" s="61" t="s">
        <v>36</v>
      </c>
      <c r="G39" s="57" t="s">
        <v>122</v>
      </c>
      <c r="H39" s="55"/>
      <c r="I39" s="55" t="s">
        <v>122</v>
      </c>
      <c r="J39" s="55" t="s">
        <v>228</v>
      </c>
      <c r="K39" s="57" t="s">
        <v>228</v>
      </c>
      <c r="L39" s="55" t="s">
        <v>228</v>
      </c>
      <c r="M39" s="57" t="s">
        <v>122</v>
      </c>
      <c r="N39" s="57" t="s">
        <v>132</v>
      </c>
    </row>
    <row r="40" spans="1:14" ht="54" x14ac:dyDescent="0.25">
      <c r="A40" s="57">
        <v>3</v>
      </c>
      <c r="B40" s="55" t="s">
        <v>14</v>
      </c>
      <c r="C40" s="57"/>
      <c r="D40" s="57">
        <v>1</v>
      </c>
      <c r="E40" s="58">
        <v>14</v>
      </c>
      <c r="F40" s="61" t="s">
        <v>38</v>
      </c>
      <c r="G40" s="57" t="s">
        <v>185</v>
      </c>
      <c r="H40" s="55" t="s">
        <v>344</v>
      </c>
      <c r="I40" s="55" t="s">
        <v>357</v>
      </c>
      <c r="J40" s="55" t="s">
        <v>357</v>
      </c>
      <c r="K40" s="57" t="s">
        <v>359</v>
      </c>
      <c r="L40" s="55" t="s">
        <v>365</v>
      </c>
      <c r="M40" s="57" t="s">
        <v>143</v>
      </c>
      <c r="N40" s="55" t="s">
        <v>295</v>
      </c>
    </row>
    <row r="41" spans="1:14" ht="27" x14ac:dyDescent="0.25">
      <c r="A41" s="57">
        <v>3</v>
      </c>
      <c r="B41" s="55" t="s">
        <v>14</v>
      </c>
      <c r="C41" s="57"/>
      <c r="D41" s="57">
        <v>1</v>
      </c>
      <c r="E41" s="58">
        <v>15</v>
      </c>
      <c r="F41" s="61" t="s">
        <v>39</v>
      </c>
      <c r="G41" s="57"/>
      <c r="H41" s="55" t="s">
        <v>332</v>
      </c>
      <c r="I41" s="55" t="s">
        <v>357</v>
      </c>
      <c r="J41" s="55" t="s">
        <v>357</v>
      </c>
      <c r="K41" s="57" t="s">
        <v>359</v>
      </c>
      <c r="L41" s="55" t="s">
        <v>365</v>
      </c>
      <c r="M41" s="57" t="s">
        <v>143</v>
      </c>
      <c r="N41" s="57" t="s">
        <v>302</v>
      </c>
    </row>
    <row r="42" spans="1:14" ht="27" x14ac:dyDescent="0.25">
      <c r="A42" s="57">
        <v>3</v>
      </c>
      <c r="B42" s="55" t="s">
        <v>14</v>
      </c>
      <c r="C42" s="57"/>
      <c r="D42" s="57">
        <v>1</v>
      </c>
      <c r="E42" s="58">
        <v>16</v>
      </c>
      <c r="F42" s="61" t="s">
        <v>42</v>
      </c>
      <c r="G42" s="57"/>
      <c r="H42" s="55" t="s">
        <v>332</v>
      </c>
      <c r="I42" s="55" t="s">
        <v>357</v>
      </c>
      <c r="J42" s="55" t="s">
        <v>357</v>
      </c>
      <c r="K42" s="57" t="s">
        <v>359</v>
      </c>
      <c r="L42" s="55" t="s">
        <v>365</v>
      </c>
      <c r="M42" s="57" t="s">
        <v>143</v>
      </c>
      <c r="N42" s="57" t="s">
        <v>302</v>
      </c>
    </row>
    <row r="43" spans="1:14" ht="27" x14ac:dyDescent="0.25">
      <c r="A43" s="57">
        <v>3</v>
      </c>
      <c r="B43" s="55" t="s">
        <v>14</v>
      </c>
      <c r="C43" s="57"/>
      <c r="D43" s="57">
        <v>1</v>
      </c>
      <c r="E43" s="58">
        <v>17</v>
      </c>
      <c r="F43" s="61" t="s">
        <v>44</v>
      </c>
      <c r="G43" s="57"/>
      <c r="H43" s="55" t="s">
        <v>333</v>
      </c>
      <c r="I43" s="55" t="s">
        <v>357</v>
      </c>
      <c r="J43" s="55" t="s">
        <v>357</v>
      </c>
      <c r="K43" s="57" t="s">
        <v>359</v>
      </c>
      <c r="L43" s="55" t="s">
        <v>365</v>
      </c>
      <c r="M43" s="57" t="s">
        <v>143</v>
      </c>
      <c r="N43" s="55" t="s">
        <v>296</v>
      </c>
    </row>
    <row r="44" spans="1:14" ht="67.5" x14ac:dyDescent="0.25">
      <c r="A44" s="57">
        <v>3</v>
      </c>
      <c r="B44" s="55" t="s">
        <v>14</v>
      </c>
      <c r="C44" s="57"/>
      <c r="D44" s="57">
        <v>1</v>
      </c>
      <c r="E44" s="58">
        <v>18</v>
      </c>
      <c r="F44" s="61" t="s">
        <v>48</v>
      </c>
      <c r="G44" s="57"/>
      <c r="H44" s="55" t="s">
        <v>334</v>
      </c>
      <c r="I44" s="55" t="s">
        <v>357</v>
      </c>
      <c r="J44" s="55" t="s">
        <v>357</v>
      </c>
      <c r="K44" s="57" t="s">
        <v>359</v>
      </c>
      <c r="L44" s="55" t="s">
        <v>365</v>
      </c>
      <c r="M44" s="57" t="s">
        <v>143</v>
      </c>
      <c r="N44" s="55" t="s">
        <v>297</v>
      </c>
    </row>
    <row r="45" spans="1:14" ht="40.5" x14ac:dyDescent="0.25">
      <c r="A45" s="57">
        <v>3</v>
      </c>
      <c r="B45" s="55" t="s">
        <v>14</v>
      </c>
      <c r="C45" s="57"/>
      <c r="D45" s="57">
        <v>1</v>
      </c>
      <c r="E45" s="58">
        <v>19</v>
      </c>
      <c r="F45" s="61" t="s">
        <v>51</v>
      </c>
      <c r="G45" s="57" t="s">
        <v>122</v>
      </c>
      <c r="H45" s="55" t="s">
        <v>335</v>
      </c>
      <c r="I45" s="55" t="s">
        <v>357</v>
      </c>
      <c r="J45" s="55" t="s">
        <v>357</v>
      </c>
      <c r="K45" s="57" t="s">
        <v>359</v>
      </c>
      <c r="L45" s="55" t="s">
        <v>364</v>
      </c>
      <c r="M45" s="57" t="s">
        <v>122</v>
      </c>
      <c r="N45" s="55" t="s">
        <v>303</v>
      </c>
    </row>
    <row r="46" spans="1:14" ht="27" x14ac:dyDescent="0.25">
      <c r="A46" s="57">
        <v>3</v>
      </c>
      <c r="B46" s="55" t="s">
        <v>14</v>
      </c>
      <c r="C46" s="57"/>
      <c r="D46" s="57">
        <v>1</v>
      </c>
      <c r="E46" s="58">
        <v>20</v>
      </c>
      <c r="F46" s="61" t="s">
        <v>55</v>
      </c>
      <c r="G46" s="57" t="s">
        <v>320</v>
      </c>
      <c r="H46" s="55" t="s">
        <v>240</v>
      </c>
      <c r="I46" s="55" t="s">
        <v>357</v>
      </c>
      <c r="J46" s="55" t="s">
        <v>121</v>
      </c>
      <c r="K46" s="57" t="s">
        <v>359</v>
      </c>
      <c r="L46" s="55" t="s">
        <v>365</v>
      </c>
      <c r="M46" s="57" t="s">
        <v>143</v>
      </c>
      <c r="N46" s="55"/>
    </row>
    <row r="47" spans="1:14" ht="27" x14ac:dyDescent="0.25">
      <c r="A47" s="57">
        <v>3</v>
      </c>
      <c r="B47" s="55" t="s">
        <v>14</v>
      </c>
      <c r="C47" s="57"/>
      <c r="D47" s="57">
        <v>1</v>
      </c>
      <c r="E47" s="58">
        <v>21</v>
      </c>
      <c r="F47" s="61" t="s">
        <v>56</v>
      </c>
      <c r="G47" s="57" t="s">
        <v>321</v>
      </c>
      <c r="H47" s="55" t="s">
        <v>237</v>
      </c>
      <c r="I47" s="55" t="s">
        <v>357</v>
      </c>
      <c r="J47" s="55" t="s">
        <v>121</v>
      </c>
      <c r="K47" s="57" t="s">
        <v>359</v>
      </c>
      <c r="L47" s="55" t="s">
        <v>122</v>
      </c>
      <c r="M47" s="57" t="s">
        <v>143</v>
      </c>
      <c r="N47" s="55"/>
    </row>
    <row r="48" spans="1:14" ht="27" x14ac:dyDescent="0.25">
      <c r="A48" s="57">
        <v>3</v>
      </c>
      <c r="B48" s="55" t="s">
        <v>14</v>
      </c>
      <c r="C48" s="57"/>
      <c r="D48" s="57">
        <v>1</v>
      </c>
      <c r="E48" s="58">
        <v>22</v>
      </c>
      <c r="F48" s="61" t="s">
        <v>57</v>
      </c>
      <c r="G48" s="57" t="s">
        <v>321</v>
      </c>
      <c r="H48" s="55" t="s">
        <v>237</v>
      </c>
      <c r="I48" s="55" t="s">
        <v>357</v>
      </c>
      <c r="J48" s="55" t="s">
        <v>357</v>
      </c>
      <c r="K48" s="57" t="s">
        <v>359</v>
      </c>
      <c r="L48" s="55" t="s">
        <v>122</v>
      </c>
      <c r="M48" s="57" t="s">
        <v>143</v>
      </c>
      <c r="N48" s="55"/>
    </row>
    <row r="49" spans="1:14" ht="27" x14ac:dyDescent="0.25">
      <c r="A49" s="57">
        <v>3</v>
      </c>
      <c r="B49" s="55" t="s">
        <v>14</v>
      </c>
      <c r="C49" s="57"/>
      <c r="D49" s="57">
        <v>1</v>
      </c>
      <c r="E49" s="58">
        <v>23</v>
      </c>
      <c r="F49" s="61" t="s">
        <v>58</v>
      </c>
      <c r="G49" s="57" t="s">
        <v>321</v>
      </c>
      <c r="H49" s="55" t="s">
        <v>237</v>
      </c>
      <c r="I49" s="55" t="s">
        <v>357</v>
      </c>
      <c r="J49" s="55" t="s">
        <v>121</v>
      </c>
      <c r="K49" s="57" t="s">
        <v>362</v>
      </c>
      <c r="L49" s="55" t="s">
        <v>361</v>
      </c>
      <c r="M49" s="57" t="s">
        <v>143</v>
      </c>
      <c r="N49" s="55"/>
    </row>
    <row r="50" spans="1:14" ht="27" x14ac:dyDescent="0.25">
      <c r="A50" s="57">
        <v>3</v>
      </c>
      <c r="B50" s="55" t="s">
        <v>14</v>
      </c>
      <c r="C50" s="57"/>
      <c r="D50" s="57">
        <v>1</v>
      </c>
      <c r="E50" s="58">
        <v>24</v>
      </c>
      <c r="F50" s="61" t="s">
        <v>59</v>
      </c>
      <c r="G50" s="57" t="s">
        <v>306</v>
      </c>
      <c r="H50" s="55" t="s">
        <v>240</v>
      </c>
      <c r="I50" s="55" t="s">
        <v>357</v>
      </c>
      <c r="J50" s="55" t="s">
        <v>121</v>
      </c>
      <c r="K50" s="57" t="s">
        <v>362</v>
      </c>
      <c r="L50" s="55" t="s">
        <v>361</v>
      </c>
      <c r="M50" s="57" t="s">
        <v>275</v>
      </c>
      <c r="N50" s="55"/>
    </row>
    <row r="51" spans="1:14" ht="27" x14ac:dyDescent="0.25">
      <c r="A51" s="57">
        <v>3</v>
      </c>
      <c r="B51" s="55" t="s">
        <v>14</v>
      </c>
      <c r="C51" s="57"/>
      <c r="D51" s="57">
        <v>1</v>
      </c>
      <c r="E51" s="58">
        <v>25</v>
      </c>
      <c r="F51" s="61" t="s">
        <v>61</v>
      </c>
      <c r="G51" s="57" t="s">
        <v>306</v>
      </c>
      <c r="H51" s="57" t="s">
        <v>342</v>
      </c>
      <c r="I51" s="55" t="s">
        <v>357</v>
      </c>
      <c r="J51" s="55" t="s">
        <v>121</v>
      </c>
      <c r="K51" s="57" t="s">
        <v>362</v>
      </c>
      <c r="L51" s="55" t="s">
        <v>361</v>
      </c>
      <c r="M51" s="57" t="s">
        <v>275</v>
      </c>
      <c r="N51" s="55"/>
    </row>
    <row r="52" spans="1:14" ht="100.5" customHeight="1" x14ac:dyDescent="0.25">
      <c r="A52" s="57">
        <v>3</v>
      </c>
      <c r="B52" s="55" t="s">
        <v>14</v>
      </c>
      <c r="C52" s="57"/>
      <c r="D52" s="57">
        <v>1</v>
      </c>
      <c r="E52" s="58">
        <v>26</v>
      </c>
      <c r="F52" s="59" t="s">
        <v>63</v>
      </c>
      <c r="G52" s="57" t="s">
        <v>305</v>
      </c>
      <c r="H52" s="55" t="s">
        <v>336</v>
      </c>
      <c r="I52" s="55" t="s">
        <v>121</v>
      </c>
      <c r="J52" s="55" t="s">
        <v>228</v>
      </c>
      <c r="K52" s="57" t="s">
        <v>228</v>
      </c>
      <c r="L52" s="55" t="s">
        <v>228</v>
      </c>
      <c r="M52" s="57" t="s">
        <v>143</v>
      </c>
      <c r="N52" s="55" t="s">
        <v>382</v>
      </c>
    </row>
    <row r="53" spans="1:14" ht="27" x14ac:dyDescent="0.25">
      <c r="A53" s="57">
        <v>3</v>
      </c>
      <c r="B53" s="55" t="s">
        <v>14</v>
      </c>
      <c r="C53" s="57"/>
      <c r="D53" s="57">
        <v>1</v>
      </c>
      <c r="E53" s="58">
        <v>27</v>
      </c>
      <c r="F53" s="61" t="s">
        <v>66</v>
      </c>
      <c r="G53" s="57" t="s">
        <v>307</v>
      </c>
      <c r="H53" s="55" t="s">
        <v>337</v>
      </c>
      <c r="I53" s="55" t="s">
        <v>357</v>
      </c>
      <c r="J53" s="55" t="s">
        <v>121</v>
      </c>
      <c r="K53" s="57" t="s">
        <v>359</v>
      </c>
      <c r="L53" s="55" t="s">
        <v>228</v>
      </c>
      <c r="M53" s="57" t="s">
        <v>275</v>
      </c>
      <c r="N53" s="55"/>
    </row>
    <row r="54" spans="1:14" ht="27" x14ac:dyDescent="0.25">
      <c r="A54" s="57">
        <v>3</v>
      </c>
      <c r="B54" s="55" t="s">
        <v>14</v>
      </c>
      <c r="C54" s="57"/>
      <c r="D54" s="57">
        <v>1</v>
      </c>
      <c r="E54" s="58">
        <v>38</v>
      </c>
      <c r="F54" s="59" t="s">
        <v>91</v>
      </c>
      <c r="G54" s="57" t="s">
        <v>322</v>
      </c>
      <c r="H54" s="55" t="s">
        <v>338</v>
      </c>
      <c r="I54" s="55" t="s">
        <v>357</v>
      </c>
      <c r="J54" s="55" t="s">
        <v>357</v>
      </c>
      <c r="K54" s="57" t="s">
        <v>359</v>
      </c>
      <c r="L54" s="55" t="s">
        <v>122</v>
      </c>
      <c r="M54" s="57" t="s">
        <v>143</v>
      </c>
      <c r="N54" s="55"/>
    </row>
    <row r="55" spans="1:14" ht="27" x14ac:dyDescent="0.25">
      <c r="A55" s="57">
        <v>3</v>
      </c>
      <c r="B55" s="55" t="s">
        <v>14</v>
      </c>
      <c r="C55" s="57"/>
      <c r="D55" s="57">
        <v>1</v>
      </c>
      <c r="E55" s="58">
        <v>39</v>
      </c>
      <c r="F55" s="61" t="s">
        <v>93</v>
      </c>
      <c r="G55" s="57" t="s">
        <v>323</v>
      </c>
      <c r="H55" s="55" t="s">
        <v>338</v>
      </c>
      <c r="I55" s="55" t="s">
        <v>357</v>
      </c>
      <c r="J55" s="55" t="s">
        <v>357</v>
      </c>
      <c r="K55" s="57" t="s">
        <v>359</v>
      </c>
      <c r="L55" s="55" t="s">
        <v>365</v>
      </c>
      <c r="M55" s="57" t="s">
        <v>227</v>
      </c>
      <c r="N55" s="55"/>
    </row>
    <row r="56" spans="1:14" ht="93" customHeight="1" x14ac:dyDescent="0.25">
      <c r="A56" s="57">
        <v>3</v>
      </c>
      <c r="B56" s="55" t="s">
        <v>14</v>
      </c>
      <c r="C56" s="57"/>
      <c r="D56" s="57">
        <v>1</v>
      </c>
      <c r="E56" s="58">
        <v>55</v>
      </c>
      <c r="F56" s="57" t="s">
        <v>113</v>
      </c>
      <c r="G56" s="57"/>
      <c r="H56" s="55"/>
      <c r="I56" s="57" t="s">
        <v>122</v>
      </c>
      <c r="J56" s="57" t="s">
        <v>122</v>
      </c>
      <c r="K56" s="57" t="s">
        <v>122</v>
      </c>
      <c r="L56" s="57" t="s">
        <v>122</v>
      </c>
      <c r="M56" s="57" t="s">
        <v>122</v>
      </c>
      <c r="N56" s="55"/>
    </row>
    <row r="57" spans="1:14" ht="27" x14ac:dyDescent="0.25">
      <c r="A57" s="57">
        <v>4</v>
      </c>
      <c r="B57" s="55" t="s">
        <v>15</v>
      </c>
      <c r="C57" s="57"/>
      <c r="D57" s="57"/>
      <c r="E57" s="58">
        <v>1</v>
      </c>
      <c r="F57" s="61" t="s">
        <v>10</v>
      </c>
      <c r="G57" s="57"/>
      <c r="H57" s="55"/>
      <c r="I57" s="55"/>
      <c r="J57" s="55"/>
      <c r="K57" s="57"/>
      <c r="L57" s="55"/>
      <c r="M57" s="57"/>
      <c r="N57" s="55"/>
    </row>
    <row r="58" spans="1:14" x14ac:dyDescent="0.25">
      <c r="A58" s="57">
        <v>4</v>
      </c>
      <c r="B58" s="55" t="s">
        <v>15</v>
      </c>
      <c r="C58" s="57"/>
      <c r="D58" s="57"/>
      <c r="E58" s="58">
        <v>3</v>
      </c>
      <c r="F58" s="61" t="s">
        <v>22</v>
      </c>
      <c r="G58" s="57"/>
      <c r="H58" s="55"/>
      <c r="I58" s="55"/>
      <c r="J58" s="55"/>
      <c r="K58" s="57"/>
      <c r="L58" s="55"/>
      <c r="M58" s="57"/>
      <c r="N58" s="55"/>
    </row>
    <row r="59" spans="1:14" x14ac:dyDescent="0.25">
      <c r="A59" s="57">
        <v>4</v>
      </c>
      <c r="B59" s="55" t="s">
        <v>15</v>
      </c>
      <c r="C59" s="57"/>
      <c r="D59" s="57"/>
      <c r="E59" s="58">
        <v>4</v>
      </c>
      <c r="F59" s="61" t="s">
        <v>23</v>
      </c>
      <c r="G59" s="57"/>
      <c r="H59" s="55"/>
      <c r="I59" s="55"/>
      <c r="J59" s="55"/>
      <c r="K59" s="57"/>
      <c r="L59" s="55"/>
      <c r="M59" s="57"/>
      <c r="N59" s="55"/>
    </row>
    <row r="60" spans="1:14" x14ac:dyDescent="0.25">
      <c r="A60" s="57">
        <v>4</v>
      </c>
      <c r="B60" s="55" t="s">
        <v>15</v>
      </c>
      <c r="C60" s="57"/>
      <c r="D60" s="57"/>
      <c r="E60" s="58">
        <v>5</v>
      </c>
      <c r="F60" s="61" t="s">
        <v>25</v>
      </c>
      <c r="G60" s="57"/>
      <c r="H60" s="55"/>
      <c r="I60" s="55"/>
      <c r="J60" s="55"/>
      <c r="K60" s="57"/>
      <c r="L60" s="55"/>
      <c r="M60" s="57"/>
      <c r="N60" s="55"/>
    </row>
    <row r="61" spans="1:14" x14ac:dyDescent="0.25">
      <c r="A61" s="57">
        <v>4</v>
      </c>
      <c r="B61" s="55" t="s">
        <v>15</v>
      </c>
      <c r="C61" s="57"/>
      <c r="D61" s="57"/>
      <c r="E61" s="58">
        <v>6</v>
      </c>
      <c r="F61" s="61" t="s">
        <v>26</v>
      </c>
      <c r="G61" s="57"/>
      <c r="H61" s="55"/>
      <c r="I61" s="55"/>
      <c r="J61" s="55"/>
      <c r="K61" s="57"/>
      <c r="L61" s="55"/>
      <c r="M61" s="57"/>
      <c r="N61" s="55"/>
    </row>
    <row r="62" spans="1:14" x14ac:dyDescent="0.25">
      <c r="A62" s="57">
        <v>4</v>
      </c>
      <c r="B62" s="55" t="s">
        <v>15</v>
      </c>
      <c r="C62" s="57"/>
      <c r="D62" s="57"/>
      <c r="E62" s="58">
        <v>7</v>
      </c>
      <c r="F62" s="61" t="s">
        <v>27</v>
      </c>
      <c r="G62" s="57"/>
      <c r="H62" s="55"/>
      <c r="I62" s="55"/>
      <c r="J62" s="55"/>
      <c r="K62" s="57"/>
      <c r="L62" s="55"/>
      <c r="M62" s="57"/>
      <c r="N62" s="55"/>
    </row>
    <row r="63" spans="1:14" x14ac:dyDescent="0.25">
      <c r="A63" s="57">
        <v>4</v>
      </c>
      <c r="B63" s="55" t="s">
        <v>15</v>
      </c>
      <c r="C63" s="57"/>
      <c r="D63" s="57"/>
      <c r="E63" s="58">
        <v>9</v>
      </c>
      <c r="F63" s="61" t="s">
        <v>30</v>
      </c>
      <c r="G63" s="57"/>
      <c r="H63" s="55"/>
      <c r="I63" s="55"/>
      <c r="J63" s="55"/>
      <c r="K63" s="57"/>
      <c r="L63" s="55"/>
      <c r="M63" s="57"/>
      <c r="N63" s="55"/>
    </row>
    <row r="64" spans="1:14" x14ac:dyDescent="0.25">
      <c r="A64" s="57">
        <v>4</v>
      </c>
      <c r="B64" s="55" t="s">
        <v>15</v>
      </c>
      <c r="C64" s="57"/>
      <c r="D64" s="57"/>
      <c r="E64" s="58">
        <v>10</v>
      </c>
      <c r="F64" s="61" t="s">
        <v>31</v>
      </c>
      <c r="G64" s="57"/>
      <c r="H64" s="55"/>
      <c r="I64" s="55"/>
      <c r="J64" s="55"/>
      <c r="K64" s="57"/>
      <c r="L64" s="55"/>
      <c r="M64" s="57"/>
      <c r="N64" s="55"/>
    </row>
    <row r="65" spans="1:14" x14ac:dyDescent="0.25">
      <c r="A65" s="57">
        <v>4</v>
      </c>
      <c r="B65" s="55" t="s">
        <v>15</v>
      </c>
      <c r="C65" s="57"/>
      <c r="D65" s="57"/>
      <c r="E65" s="58">
        <v>12</v>
      </c>
      <c r="F65" s="61" t="s">
        <v>34</v>
      </c>
      <c r="G65" s="57"/>
      <c r="H65" s="55"/>
      <c r="I65" s="55"/>
      <c r="J65" s="55"/>
      <c r="K65" s="57"/>
      <c r="L65" s="55"/>
      <c r="M65" s="57"/>
      <c r="N65" s="55"/>
    </row>
    <row r="66" spans="1:14" x14ac:dyDescent="0.25">
      <c r="A66" s="57">
        <v>4</v>
      </c>
      <c r="B66" s="55" t="s">
        <v>15</v>
      </c>
      <c r="C66" s="57"/>
      <c r="D66" s="57"/>
      <c r="E66" s="58">
        <v>27</v>
      </c>
      <c r="F66" s="61" t="s">
        <v>66</v>
      </c>
      <c r="G66" s="57" t="s">
        <v>311</v>
      </c>
      <c r="H66" s="55"/>
      <c r="I66" s="55" t="s">
        <v>357</v>
      </c>
      <c r="J66" s="55" t="s">
        <v>121</v>
      </c>
      <c r="K66" s="57" t="s">
        <v>359</v>
      </c>
      <c r="L66" s="55" t="s">
        <v>365</v>
      </c>
      <c r="M66" s="57" t="s">
        <v>275</v>
      </c>
      <c r="N66" s="55" t="s">
        <v>329</v>
      </c>
    </row>
    <row r="67" spans="1:14" ht="40.5" x14ac:dyDescent="0.25">
      <c r="A67" s="57">
        <v>4</v>
      </c>
      <c r="B67" s="55" t="s">
        <v>15</v>
      </c>
      <c r="C67" s="57"/>
      <c r="D67" s="57">
        <v>1</v>
      </c>
      <c r="E67" s="58">
        <v>28</v>
      </c>
      <c r="F67" s="61" t="s">
        <v>69</v>
      </c>
      <c r="G67" s="57" t="s">
        <v>311</v>
      </c>
      <c r="H67" s="55" t="s">
        <v>337</v>
      </c>
      <c r="I67" s="55" t="s">
        <v>357</v>
      </c>
      <c r="J67" s="55" t="s">
        <v>121</v>
      </c>
      <c r="K67" s="57" t="s">
        <v>359</v>
      </c>
      <c r="L67" s="55" t="s">
        <v>365</v>
      </c>
      <c r="M67" s="57" t="s">
        <v>275</v>
      </c>
      <c r="N67" s="55" t="s">
        <v>299</v>
      </c>
    </row>
    <row r="68" spans="1:14" x14ac:dyDescent="0.25">
      <c r="A68" s="57">
        <v>4</v>
      </c>
      <c r="B68" s="55" t="s">
        <v>15</v>
      </c>
      <c r="C68" s="57"/>
      <c r="D68" s="57">
        <v>1</v>
      </c>
      <c r="E68" s="58">
        <v>29</v>
      </c>
      <c r="F68" s="61" t="s">
        <v>71</v>
      </c>
      <c r="G68" s="57" t="s">
        <v>320</v>
      </c>
      <c r="H68" s="55" t="s">
        <v>338</v>
      </c>
      <c r="I68" s="55" t="s">
        <v>357</v>
      </c>
      <c r="J68" s="55" t="s">
        <v>121</v>
      </c>
      <c r="K68" s="57" t="s">
        <v>359</v>
      </c>
      <c r="L68" s="55" t="s">
        <v>365</v>
      </c>
      <c r="M68" s="57" t="s">
        <v>143</v>
      </c>
      <c r="N68" s="55"/>
    </row>
    <row r="69" spans="1:14" x14ac:dyDescent="0.25">
      <c r="A69" s="57">
        <v>4</v>
      </c>
      <c r="B69" s="55" t="s">
        <v>15</v>
      </c>
      <c r="C69" s="57"/>
      <c r="D69" s="57">
        <v>1</v>
      </c>
      <c r="E69" s="58">
        <v>30</v>
      </c>
      <c r="F69" s="61" t="s">
        <v>73</v>
      </c>
      <c r="G69" s="57" t="s">
        <v>313</v>
      </c>
      <c r="H69" s="55" t="s">
        <v>338</v>
      </c>
      <c r="I69" s="55" t="s">
        <v>357</v>
      </c>
      <c r="J69" s="55" t="s">
        <v>357</v>
      </c>
      <c r="K69" s="57" t="s">
        <v>359</v>
      </c>
      <c r="L69" s="55" t="s">
        <v>365</v>
      </c>
      <c r="M69" s="57" t="s">
        <v>143</v>
      </c>
      <c r="N69" s="55"/>
    </row>
    <row r="70" spans="1:14" x14ac:dyDescent="0.25">
      <c r="A70" s="57">
        <v>4</v>
      </c>
      <c r="B70" s="55" t="s">
        <v>15</v>
      </c>
      <c r="C70" s="57"/>
      <c r="D70" s="57">
        <v>1</v>
      </c>
      <c r="E70" s="58">
        <v>31</v>
      </c>
      <c r="F70" s="61" t="s">
        <v>74</v>
      </c>
      <c r="G70" s="57" t="s">
        <v>339</v>
      </c>
      <c r="H70" s="55" t="s">
        <v>337</v>
      </c>
      <c r="I70" s="55" t="s">
        <v>357</v>
      </c>
      <c r="J70" s="55" t="s">
        <v>357</v>
      </c>
      <c r="K70" s="57" t="s">
        <v>359</v>
      </c>
      <c r="L70" s="55" t="s">
        <v>365</v>
      </c>
      <c r="M70" s="57" t="s">
        <v>275</v>
      </c>
      <c r="N70" s="55"/>
    </row>
    <row r="71" spans="1:14" x14ac:dyDescent="0.25">
      <c r="A71" s="57">
        <v>4</v>
      </c>
      <c r="B71" s="55" t="s">
        <v>15</v>
      </c>
      <c r="C71" s="57"/>
      <c r="D71" s="57">
        <v>1</v>
      </c>
      <c r="E71" s="58">
        <v>32</v>
      </c>
      <c r="F71" s="61" t="s">
        <v>75</v>
      </c>
      <c r="G71" s="57" t="s">
        <v>311</v>
      </c>
      <c r="H71" s="55" t="s">
        <v>340</v>
      </c>
      <c r="I71" s="55" t="s">
        <v>357</v>
      </c>
      <c r="J71" s="55" t="s">
        <v>121</v>
      </c>
      <c r="K71" s="57" t="s">
        <v>362</v>
      </c>
      <c r="L71" s="55" t="s">
        <v>361</v>
      </c>
      <c r="M71" s="57" t="s">
        <v>275</v>
      </c>
      <c r="N71" s="55"/>
    </row>
    <row r="72" spans="1:14" ht="27" x14ac:dyDescent="0.25">
      <c r="A72" s="57">
        <v>5</v>
      </c>
      <c r="B72" s="55" t="s">
        <v>16</v>
      </c>
      <c r="C72" s="57"/>
      <c r="D72" s="57"/>
      <c r="E72" s="58">
        <v>1</v>
      </c>
      <c r="F72" s="61" t="s">
        <v>10</v>
      </c>
      <c r="G72" s="57"/>
      <c r="H72" s="57"/>
      <c r="I72" s="55"/>
      <c r="J72" s="55"/>
      <c r="K72" s="57"/>
      <c r="L72" s="55"/>
      <c r="M72" s="57"/>
      <c r="N72" s="55"/>
    </row>
    <row r="73" spans="1:14" x14ac:dyDescent="0.25">
      <c r="A73" s="57">
        <v>5</v>
      </c>
      <c r="B73" s="55" t="s">
        <v>16</v>
      </c>
      <c r="C73" s="57"/>
      <c r="D73" s="57"/>
      <c r="E73" s="58">
        <v>3</v>
      </c>
      <c r="F73" s="59" t="s">
        <v>22</v>
      </c>
      <c r="G73" s="57"/>
      <c r="H73" s="57"/>
      <c r="I73" s="55"/>
      <c r="J73" s="55"/>
      <c r="K73" s="57"/>
      <c r="L73" s="55"/>
      <c r="M73" s="57"/>
      <c r="N73" s="55"/>
    </row>
    <row r="74" spans="1:14" x14ac:dyDescent="0.25">
      <c r="A74" s="57">
        <v>5</v>
      </c>
      <c r="B74" s="55" t="s">
        <v>16</v>
      </c>
      <c r="C74" s="57"/>
      <c r="D74" s="57"/>
      <c r="E74" s="58">
        <v>4</v>
      </c>
      <c r="F74" s="59" t="s">
        <v>23</v>
      </c>
      <c r="G74" s="57"/>
      <c r="H74" s="57"/>
      <c r="I74" s="55"/>
      <c r="J74" s="55"/>
      <c r="K74" s="57"/>
      <c r="L74" s="55"/>
      <c r="M74" s="57"/>
      <c r="N74" s="55"/>
    </row>
    <row r="75" spans="1:14" x14ac:dyDescent="0.25">
      <c r="A75" s="57">
        <v>5</v>
      </c>
      <c r="B75" s="55" t="s">
        <v>16</v>
      </c>
      <c r="C75" s="57"/>
      <c r="D75" s="57"/>
      <c r="E75" s="58">
        <v>5</v>
      </c>
      <c r="F75" s="61" t="s">
        <v>25</v>
      </c>
      <c r="G75" s="57"/>
      <c r="H75" s="57"/>
      <c r="I75" s="55"/>
      <c r="J75" s="55"/>
      <c r="K75" s="57"/>
      <c r="L75" s="55"/>
      <c r="M75" s="57"/>
      <c r="N75" s="55"/>
    </row>
    <row r="76" spans="1:14" x14ac:dyDescent="0.25">
      <c r="A76" s="57">
        <v>5</v>
      </c>
      <c r="B76" s="55" t="s">
        <v>16</v>
      </c>
      <c r="C76" s="57"/>
      <c r="D76" s="57"/>
      <c r="E76" s="58">
        <v>6</v>
      </c>
      <c r="F76" s="59" t="s">
        <v>26</v>
      </c>
      <c r="G76" s="57"/>
      <c r="H76" s="57"/>
      <c r="I76" s="57"/>
      <c r="J76" s="57"/>
      <c r="K76" s="57"/>
      <c r="L76" s="57"/>
      <c r="M76" s="57"/>
      <c r="N76" s="55"/>
    </row>
    <row r="77" spans="1:14" x14ac:dyDescent="0.25">
      <c r="A77" s="57">
        <v>5</v>
      </c>
      <c r="B77" s="55" t="s">
        <v>16</v>
      </c>
      <c r="C77" s="57"/>
      <c r="D77" s="57"/>
      <c r="E77" s="58">
        <v>7</v>
      </c>
      <c r="F77" s="59" t="s">
        <v>134</v>
      </c>
      <c r="G77" s="57"/>
      <c r="H77" s="57"/>
      <c r="I77" s="57"/>
      <c r="J77" s="57"/>
      <c r="K77" s="57"/>
      <c r="L77" s="55"/>
      <c r="M77" s="57"/>
      <c r="N77" s="55"/>
    </row>
    <row r="78" spans="1:14" x14ac:dyDescent="0.25">
      <c r="A78" s="57">
        <v>5</v>
      </c>
      <c r="B78" s="55" t="s">
        <v>16</v>
      </c>
      <c r="C78" s="57"/>
      <c r="D78" s="57"/>
      <c r="E78" s="58">
        <v>9</v>
      </c>
      <c r="F78" s="59" t="s">
        <v>30</v>
      </c>
      <c r="G78" s="57"/>
      <c r="H78" s="57"/>
      <c r="I78" s="57"/>
      <c r="J78" s="57"/>
      <c r="K78" s="57"/>
      <c r="L78" s="55"/>
      <c r="M78" s="57"/>
      <c r="N78" s="55"/>
    </row>
    <row r="79" spans="1:14" x14ac:dyDescent="0.25">
      <c r="A79" s="57">
        <v>5</v>
      </c>
      <c r="B79" s="55" t="s">
        <v>16</v>
      </c>
      <c r="C79" s="57"/>
      <c r="D79" s="57"/>
      <c r="E79" s="58">
        <v>10</v>
      </c>
      <c r="F79" s="59" t="s">
        <v>31</v>
      </c>
      <c r="G79" s="57"/>
      <c r="H79" s="57"/>
      <c r="I79" s="57"/>
      <c r="J79" s="57"/>
      <c r="K79" s="57"/>
      <c r="L79" s="55"/>
      <c r="M79" s="57"/>
      <c r="N79" s="55"/>
    </row>
    <row r="80" spans="1:14" x14ac:dyDescent="0.25">
      <c r="A80" s="57">
        <v>5</v>
      </c>
      <c r="B80" s="55" t="s">
        <v>16</v>
      </c>
      <c r="C80" s="57"/>
      <c r="D80" s="57"/>
      <c r="E80" s="58">
        <v>12</v>
      </c>
      <c r="F80" s="59" t="s">
        <v>34</v>
      </c>
      <c r="G80" s="57"/>
      <c r="H80" s="57"/>
      <c r="I80" s="57"/>
      <c r="J80" s="57"/>
      <c r="K80" s="57"/>
      <c r="L80" s="55"/>
      <c r="M80" s="57"/>
      <c r="N80" s="55"/>
    </row>
    <row r="81" spans="1:14" x14ac:dyDescent="0.25">
      <c r="A81" s="57">
        <v>5</v>
      </c>
      <c r="B81" s="55" t="s">
        <v>16</v>
      </c>
      <c r="C81" s="57"/>
      <c r="D81" s="57"/>
      <c r="E81" s="58">
        <v>18</v>
      </c>
      <c r="F81" s="59" t="s">
        <v>48</v>
      </c>
      <c r="G81" s="57"/>
      <c r="H81" s="55" t="s">
        <v>49</v>
      </c>
      <c r="I81" s="57"/>
      <c r="J81" s="57"/>
      <c r="K81" s="57"/>
      <c r="L81" s="55"/>
      <c r="M81" s="57"/>
      <c r="N81" s="55"/>
    </row>
    <row r="82" spans="1:14" x14ac:dyDescent="0.25">
      <c r="A82" s="57">
        <v>5</v>
      </c>
      <c r="B82" s="55" t="s">
        <v>16</v>
      </c>
      <c r="C82" s="57"/>
      <c r="D82" s="57"/>
      <c r="E82" s="58">
        <v>29</v>
      </c>
      <c r="F82" s="59" t="s">
        <v>71</v>
      </c>
      <c r="G82" s="57"/>
      <c r="H82" s="57"/>
      <c r="I82" s="57"/>
      <c r="J82" s="57"/>
      <c r="K82" s="57"/>
      <c r="L82" s="55"/>
      <c r="M82" s="57"/>
      <c r="N82" s="55"/>
    </row>
    <row r="83" spans="1:14" x14ac:dyDescent="0.25">
      <c r="A83" s="57">
        <v>5</v>
      </c>
      <c r="B83" s="55" t="s">
        <v>16</v>
      </c>
      <c r="C83" s="57"/>
      <c r="D83" s="57"/>
      <c r="E83" s="58">
        <v>30</v>
      </c>
      <c r="F83" s="59" t="s">
        <v>73</v>
      </c>
      <c r="G83" s="57"/>
      <c r="H83" s="57"/>
      <c r="I83" s="57"/>
      <c r="J83" s="57"/>
      <c r="K83" s="57"/>
      <c r="L83" s="55"/>
      <c r="M83" s="57"/>
      <c r="N83" s="55"/>
    </row>
    <row r="84" spans="1:14" x14ac:dyDescent="0.25">
      <c r="A84" s="57">
        <v>5</v>
      </c>
      <c r="B84" s="55" t="s">
        <v>16</v>
      </c>
      <c r="C84" s="57"/>
      <c r="D84" s="57"/>
      <c r="E84" s="58">
        <v>31</v>
      </c>
      <c r="F84" s="59" t="s">
        <v>74</v>
      </c>
      <c r="G84" s="57"/>
      <c r="H84" s="57"/>
      <c r="I84" s="57"/>
      <c r="J84" s="57"/>
      <c r="K84" s="57"/>
      <c r="L84" s="55"/>
      <c r="M84" s="57"/>
      <c r="N84" s="55"/>
    </row>
    <row r="85" spans="1:14" ht="54" x14ac:dyDescent="0.25">
      <c r="A85" s="57">
        <v>5</v>
      </c>
      <c r="B85" s="55" t="s">
        <v>16</v>
      </c>
      <c r="C85" s="57"/>
      <c r="D85" s="57">
        <v>1</v>
      </c>
      <c r="E85" s="58">
        <v>33</v>
      </c>
      <c r="F85" s="61" t="s">
        <v>77</v>
      </c>
      <c r="G85" s="57" t="s">
        <v>311</v>
      </c>
      <c r="H85" s="55" t="s">
        <v>337</v>
      </c>
      <c r="I85" s="55" t="s">
        <v>357</v>
      </c>
      <c r="J85" s="55" t="s">
        <v>121</v>
      </c>
      <c r="K85" s="57" t="s">
        <v>362</v>
      </c>
      <c r="L85" s="55" t="s">
        <v>361</v>
      </c>
      <c r="M85" s="57" t="s">
        <v>275</v>
      </c>
      <c r="N85" s="55" t="s">
        <v>298</v>
      </c>
    </row>
    <row r="86" spans="1:14" x14ac:dyDescent="0.25">
      <c r="A86" s="57">
        <v>5</v>
      </c>
      <c r="B86" s="55" t="s">
        <v>16</v>
      </c>
      <c r="C86" s="57"/>
      <c r="D86" s="57">
        <v>1</v>
      </c>
      <c r="E86" s="58">
        <v>34</v>
      </c>
      <c r="F86" s="61" t="s">
        <v>81</v>
      </c>
      <c r="G86" s="57"/>
      <c r="H86" s="55"/>
      <c r="I86" s="55" t="s">
        <v>357</v>
      </c>
      <c r="J86" s="55" t="s">
        <v>357</v>
      </c>
      <c r="K86" s="57" t="s">
        <v>359</v>
      </c>
      <c r="L86" s="55" t="s">
        <v>365</v>
      </c>
      <c r="M86" s="57" t="s">
        <v>275</v>
      </c>
      <c r="N86" s="55" t="s">
        <v>324</v>
      </c>
    </row>
    <row r="87" spans="1:14" ht="27" x14ac:dyDescent="0.25">
      <c r="A87" s="57">
        <v>5</v>
      </c>
      <c r="B87" s="55" t="s">
        <v>16</v>
      </c>
      <c r="C87" s="57"/>
      <c r="D87" s="57">
        <v>1</v>
      </c>
      <c r="E87" s="58">
        <v>35</v>
      </c>
      <c r="F87" s="59" t="s">
        <v>84</v>
      </c>
      <c r="G87" s="57" t="s">
        <v>308</v>
      </c>
      <c r="H87" s="57" t="s">
        <v>230</v>
      </c>
      <c r="I87" s="55" t="s">
        <v>357</v>
      </c>
      <c r="J87" s="55" t="s">
        <v>121</v>
      </c>
      <c r="K87" s="57" t="s">
        <v>362</v>
      </c>
      <c r="L87" s="55" t="s">
        <v>228</v>
      </c>
      <c r="M87" s="57" t="s">
        <v>227</v>
      </c>
      <c r="N87" s="55" t="s">
        <v>304</v>
      </c>
    </row>
    <row r="88" spans="1:14" x14ac:dyDescent="0.25">
      <c r="A88" s="57">
        <v>5</v>
      </c>
      <c r="B88" s="55" t="s">
        <v>16</v>
      </c>
      <c r="C88" s="57"/>
      <c r="D88" s="57">
        <v>1</v>
      </c>
      <c r="E88" s="58">
        <v>36</v>
      </c>
      <c r="F88" s="59" t="s">
        <v>87</v>
      </c>
      <c r="G88" s="57" t="s">
        <v>154</v>
      </c>
      <c r="H88" s="57" t="s">
        <v>335</v>
      </c>
      <c r="I88" s="57" t="s">
        <v>357</v>
      </c>
      <c r="J88" s="57" t="s">
        <v>121</v>
      </c>
      <c r="K88" s="57" t="s">
        <v>359</v>
      </c>
      <c r="L88" s="55" t="s">
        <v>365</v>
      </c>
      <c r="M88" s="57" t="s">
        <v>227</v>
      </c>
      <c r="N88" s="55"/>
    </row>
    <row r="89" spans="1:14" x14ac:dyDescent="0.25">
      <c r="A89" s="57">
        <v>5</v>
      </c>
      <c r="B89" s="55" t="s">
        <v>16</v>
      </c>
      <c r="C89" s="57"/>
      <c r="D89" s="57">
        <v>1</v>
      </c>
      <c r="E89" s="58">
        <v>37</v>
      </c>
      <c r="F89" s="59" t="s">
        <v>89</v>
      </c>
      <c r="G89" s="57" t="s">
        <v>311</v>
      </c>
      <c r="H89" s="57" t="s">
        <v>341</v>
      </c>
      <c r="I89" s="57" t="s">
        <v>357</v>
      </c>
      <c r="J89" s="57" t="s">
        <v>121</v>
      </c>
      <c r="K89" s="57" t="s">
        <v>362</v>
      </c>
      <c r="L89" s="55" t="s">
        <v>361</v>
      </c>
      <c r="M89" s="57" t="s">
        <v>227</v>
      </c>
      <c r="N89" s="55"/>
    </row>
    <row r="90" spans="1:14" x14ac:dyDescent="0.25">
      <c r="A90" s="57">
        <v>5</v>
      </c>
      <c r="B90" s="55" t="s">
        <v>16</v>
      </c>
      <c r="C90" s="57"/>
      <c r="D90" s="57"/>
      <c r="E90" s="58">
        <v>38</v>
      </c>
      <c r="F90" s="59" t="s">
        <v>92</v>
      </c>
      <c r="G90" s="57"/>
      <c r="H90" s="57"/>
      <c r="I90" s="57"/>
      <c r="J90" s="57"/>
      <c r="K90" s="57"/>
      <c r="L90" s="55"/>
      <c r="M90" s="57"/>
      <c r="N90" s="55"/>
    </row>
    <row r="91" spans="1:14" ht="27" x14ac:dyDescent="0.25">
      <c r="A91" s="57">
        <v>6</v>
      </c>
      <c r="B91" s="65" t="s">
        <v>17</v>
      </c>
      <c r="C91" s="57"/>
      <c r="D91" s="57"/>
      <c r="E91" s="66">
        <v>1</v>
      </c>
      <c r="F91" s="61" t="s">
        <v>10</v>
      </c>
      <c r="G91" s="57"/>
      <c r="H91" s="57"/>
      <c r="I91" s="57"/>
      <c r="J91" s="57"/>
      <c r="K91" s="57"/>
      <c r="L91" s="55"/>
      <c r="M91" s="57"/>
      <c r="N91" s="55"/>
    </row>
    <row r="92" spans="1:14" x14ac:dyDescent="0.25">
      <c r="A92" s="57">
        <v>6</v>
      </c>
      <c r="B92" s="65" t="s">
        <v>17</v>
      </c>
      <c r="C92" s="57"/>
      <c r="D92" s="57"/>
      <c r="E92" s="58">
        <v>3</v>
      </c>
      <c r="F92" s="59" t="s">
        <v>22</v>
      </c>
      <c r="G92" s="57"/>
      <c r="H92" s="57"/>
      <c r="I92" s="57"/>
      <c r="J92" s="57"/>
      <c r="K92" s="57"/>
      <c r="L92" s="55"/>
      <c r="M92" s="57"/>
      <c r="N92" s="55"/>
    </row>
    <row r="93" spans="1:14" x14ac:dyDescent="0.25">
      <c r="A93" s="57">
        <v>6</v>
      </c>
      <c r="B93" s="65" t="s">
        <v>17</v>
      </c>
      <c r="C93" s="57"/>
      <c r="D93" s="57"/>
      <c r="E93" s="58">
        <v>4</v>
      </c>
      <c r="F93" s="59" t="s">
        <v>23</v>
      </c>
      <c r="G93" s="57"/>
      <c r="H93" s="57"/>
      <c r="I93" s="57"/>
      <c r="J93" s="57"/>
      <c r="K93" s="57"/>
      <c r="L93" s="55"/>
      <c r="M93" s="57"/>
      <c r="N93" s="55"/>
    </row>
    <row r="94" spans="1:14" x14ac:dyDescent="0.25">
      <c r="A94" s="57">
        <v>6</v>
      </c>
      <c r="B94" s="65" t="s">
        <v>17</v>
      </c>
      <c r="C94" s="57"/>
      <c r="D94" s="57"/>
      <c r="E94" s="66">
        <v>5</v>
      </c>
      <c r="F94" s="61" t="s">
        <v>25</v>
      </c>
      <c r="G94" s="57"/>
      <c r="H94" s="57"/>
      <c r="I94" s="57"/>
      <c r="J94" s="57"/>
      <c r="K94" s="57"/>
      <c r="L94" s="55"/>
      <c r="M94" s="57"/>
      <c r="N94" s="55"/>
    </row>
    <row r="95" spans="1:14" x14ac:dyDescent="0.25">
      <c r="A95" s="57">
        <v>6</v>
      </c>
      <c r="B95" s="65" t="s">
        <v>17</v>
      </c>
      <c r="C95" s="57"/>
      <c r="D95" s="57"/>
      <c r="E95" s="66">
        <v>6</v>
      </c>
      <c r="F95" s="59" t="s">
        <v>26</v>
      </c>
      <c r="G95" s="57"/>
      <c r="H95" s="57"/>
      <c r="I95" s="57"/>
      <c r="J95" s="57"/>
      <c r="K95" s="57"/>
      <c r="L95" s="55"/>
      <c r="M95" s="57"/>
      <c r="N95" s="55"/>
    </row>
    <row r="96" spans="1:14" x14ac:dyDescent="0.25">
      <c r="A96" s="57">
        <v>6</v>
      </c>
      <c r="B96" s="65" t="s">
        <v>17</v>
      </c>
      <c r="C96" s="57"/>
      <c r="D96" s="57"/>
      <c r="E96" s="66">
        <v>7</v>
      </c>
      <c r="F96" s="59" t="s">
        <v>134</v>
      </c>
      <c r="G96" s="57"/>
      <c r="H96" s="57"/>
      <c r="I96" s="57"/>
      <c r="J96" s="57"/>
      <c r="K96" s="57"/>
      <c r="L96" s="55"/>
      <c r="M96" s="57"/>
      <c r="N96" s="55"/>
    </row>
    <row r="97" spans="1:14" x14ac:dyDescent="0.25">
      <c r="A97" s="57">
        <v>6</v>
      </c>
      <c r="B97" s="65" t="s">
        <v>17</v>
      </c>
      <c r="C97" s="57"/>
      <c r="D97" s="57"/>
      <c r="E97" s="58">
        <v>9</v>
      </c>
      <c r="F97" s="59" t="s">
        <v>30</v>
      </c>
      <c r="G97" s="57"/>
      <c r="H97" s="57"/>
      <c r="I97" s="57"/>
      <c r="J97" s="57"/>
      <c r="K97" s="57"/>
      <c r="L97" s="55"/>
      <c r="M97" s="57"/>
      <c r="N97" s="55"/>
    </row>
    <row r="98" spans="1:14" x14ac:dyDescent="0.25">
      <c r="A98" s="57">
        <v>6</v>
      </c>
      <c r="B98" s="65" t="s">
        <v>17</v>
      </c>
      <c r="C98" s="57"/>
      <c r="D98" s="57"/>
      <c r="E98" s="58">
        <v>10</v>
      </c>
      <c r="F98" s="59" t="s">
        <v>31</v>
      </c>
      <c r="G98" s="57"/>
      <c r="H98" s="57"/>
      <c r="I98" s="57"/>
      <c r="J98" s="57"/>
      <c r="K98" s="57"/>
      <c r="L98" s="55"/>
      <c r="M98" s="57"/>
      <c r="N98" s="55"/>
    </row>
    <row r="99" spans="1:14" x14ac:dyDescent="0.25">
      <c r="A99" s="57">
        <v>6</v>
      </c>
      <c r="B99" s="65" t="s">
        <v>17</v>
      </c>
      <c r="C99" s="57"/>
      <c r="D99" s="57"/>
      <c r="E99" s="58">
        <v>12</v>
      </c>
      <c r="F99" s="59" t="s">
        <v>34</v>
      </c>
      <c r="G99" s="57"/>
      <c r="H99" s="57"/>
      <c r="I99" s="57"/>
      <c r="J99" s="57"/>
      <c r="K99" s="57"/>
      <c r="L99" s="55"/>
      <c r="M99" s="57"/>
      <c r="N99" s="55"/>
    </row>
    <row r="100" spans="1:14" x14ac:dyDescent="0.25">
      <c r="A100" s="57">
        <v>6</v>
      </c>
      <c r="B100" s="65" t="s">
        <v>17</v>
      </c>
      <c r="C100" s="57"/>
      <c r="D100" s="57"/>
      <c r="E100" s="58">
        <v>29</v>
      </c>
      <c r="F100" s="59" t="s">
        <v>72</v>
      </c>
      <c r="G100" s="57"/>
      <c r="H100" s="57"/>
      <c r="I100" s="57"/>
      <c r="J100" s="57"/>
      <c r="K100" s="57"/>
      <c r="L100" s="55"/>
      <c r="M100" s="57"/>
      <c r="N100" s="55"/>
    </row>
    <row r="101" spans="1:14" x14ac:dyDescent="0.25">
      <c r="A101" s="57">
        <v>6</v>
      </c>
      <c r="B101" s="65" t="s">
        <v>17</v>
      </c>
      <c r="C101" s="57"/>
      <c r="D101" s="57"/>
      <c r="E101" s="58">
        <v>30</v>
      </c>
      <c r="F101" s="59" t="s">
        <v>73</v>
      </c>
      <c r="G101" s="57"/>
      <c r="H101" s="57"/>
      <c r="I101" s="57"/>
      <c r="J101" s="57"/>
      <c r="K101" s="57"/>
      <c r="L101" s="55"/>
      <c r="M101" s="57"/>
      <c r="N101" s="55"/>
    </row>
    <row r="102" spans="1:14" x14ac:dyDescent="0.25">
      <c r="A102" s="57">
        <v>6</v>
      </c>
      <c r="B102" s="65" t="s">
        <v>17</v>
      </c>
      <c r="C102" s="57"/>
      <c r="D102" s="57"/>
      <c r="E102" s="66">
        <v>31</v>
      </c>
      <c r="F102" s="59" t="s">
        <v>74</v>
      </c>
      <c r="G102" s="57"/>
      <c r="H102" s="57"/>
      <c r="I102" s="57"/>
      <c r="J102" s="57"/>
      <c r="K102" s="57"/>
      <c r="L102" s="55"/>
      <c r="M102" s="57"/>
      <c r="N102" s="55"/>
    </row>
    <row r="103" spans="1:14" x14ac:dyDescent="0.25">
      <c r="A103" s="57">
        <v>6</v>
      </c>
      <c r="B103" s="65" t="s">
        <v>17</v>
      </c>
      <c r="C103" s="57"/>
      <c r="D103" s="57"/>
      <c r="E103" s="58">
        <v>33</v>
      </c>
      <c r="F103" s="59" t="s">
        <v>80</v>
      </c>
      <c r="G103" s="57"/>
      <c r="H103" s="57"/>
      <c r="I103" s="57"/>
      <c r="J103" s="57"/>
      <c r="K103" s="57"/>
      <c r="L103" s="55"/>
      <c r="M103" s="57"/>
      <c r="N103" s="55"/>
    </row>
    <row r="104" spans="1:14" x14ac:dyDescent="0.25">
      <c r="A104" s="57">
        <v>6</v>
      </c>
      <c r="B104" s="65" t="s">
        <v>17</v>
      </c>
      <c r="C104" s="57"/>
      <c r="D104" s="57"/>
      <c r="E104" s="58">
        <v>38</v>
      </c>
      <c r="F104" s="59" t="s">
        <v>92</v>
      </c>
      <c r="G104" s="57"/>
      <c r="H104" s="57"/>
      <c r="I104" s="57"/>
      <c r="J104" s="57"/>
      <c r="K104" s="57"/>
      <c r="L104" s="55"/>
      <c r="M104" s="57"/>
      <c r="N104" s="55"/>
    </row>
    <row r="105" spans="1:14" x14ac:dyDescent="0.25">
      <c r="A105" s="57">
        <v>6</v>
      </c>
      <c r="B105" s="65" t="s">
        <v>17</v>
      </c>
      <c r="C105" s="57"/>
      <c r="D105" s="57">
        <v>1</v>
      </c>
      <c r="E105" s="58">
        <v>41</v>
      </c>
      <c r="F105" s="59" t="s">
        <v>96</v>
      </c>
      <c r="G105" s="57" t="s">
        <v>309</v>
      </c>
      <c r="H105" s="57"/>
      <c r="I105" s="55" t="s">
        <v>357</v>
      </c>
      <c r="J105" s="55" t="s">
        <v>357</v>
      </c>
      <c r="K105" s="57" t="s">
        <v>359</v>
      </c>
      <c r="L105" s="55" t="s">
        <v>228</v>
      </c>
      <c r="M105" s="57" t="s">
        <v>227</v>
      </c>
      <c r="N105" s="55"/>
    </row>
    <row r="106" spans="1:14" x14ac:dyDescent="0.25">
      <c r="A106" s="57">
        <v>6</v>
      </c>
      <c r="B106" s="65" t="s">
        <v>17</v>
      </c>
      <c r="C106" s="57"/>
      <c r="D106" s="57">
        <v>1</v>
      </c>
      <c r="E106" s="58">
        <v>42</v>
      </c>
      <c r="F106" s="59" t="s">
        <v>97</v>
      </c>
      <c r="G106" s="57" t="s">
        <v>97</v>
      </c>
      <c r="H106" s="57" t="s">
        <v>237</v>
      </c>
      <c r="I106" s="55" t="s">
        <v>357</v>
      </c>
      <c r="J106" s="55" t="s">
        <v>357</v>
      </c>
      <c r="K106" s="57" t="s">
        <v>359</v>
      </c>
      <c r="L106" s="55" t="s">
        <v>361</v>
      </c>
      <c r="M106" s="57" t="s">
        <v>143</v>
      </c>
      <c r="N106" s="55" t="s">
        <v>310</v>
      </c>
    </row>
    <row r="107" spans="1:14" x14ac:dyDescent="0.25">
      <c r="A107" s="57">
        <v>6</v>
      </c>
      <c r="B107" s="57" t="s">
        <v>17</v>
      </c>
      <c r="C107" s="57"/>
      <c r="D107" s="57">
        <v>1</v>
      </c>
      <c r="E107" s="58">
        <v>43</v>
      </c>
      <c r="F107" s="59" t="s">
        <v>98</v>
      </c>
      <c r="G107" s="57" t="s">
        <v>325</v>
      </c>
      <c r="H107" s="57" t="s">
        <v>338</v>
      </c>
      <c r="I107" s="57" t="s">
        <v>357</v>
      </c>
      <c r="J107" s="57" t="s">
        <v>121</v>
      </c>
      <c r="K107" s="57" t="s">
        <v>359</v>
      </c>
      <c r="L107" s="55" t="s">
        <v>365</v>
      </c>
      <c r="M107" s="57" t="s">
        <v>227</v>
      </c>
      <c r="N107" s="55"/>
    </row>
    <row r="108" spans="1:14" ht="27" x14ac:dyDescent="0.25">
      <c r="A108" s="57">
        <v>7</v>
      </c>
      <c r="B108" s="57" t="s">
        <v>18</v>
      </c>
      <c r="C108" s="57"/>
      <c r="D108" s="57"/>
      <c r="E108" s="58">
        <v>1</v>
      </c>
      <c r="F108" s="61" t="s">
        <v>10</v>
      </c>
      <c r="G108" s="57"/>
      <c r="H108" s="57"/>
      <c r="I108" s="57"/>
      <c r="J108" s="57"/>
      <c r="K108" s="57"/>
      <c r="L108" s="55"/>
      <c r="M108" s="57"/>
      <c r="N108" s="55"/>
    </row>
    <row r="109" spans="1:14" x14ac:dyDescent="0.25">
      <c r="A109" s="57">
        <v>7</v>
      </c>
      <c r="B109" s="57" t="s">
        <v>18</v>
      </c>
      <c r="C109" s="57"/>
      <c r="D109" s="57"/>
      <c r="E109" s="58">
        <v>4</v>
      </c>
      <c r="F109" s="59" t="s">
        <v>23</v>
      </c>
      <c r="G109" s="57"/>
      <c r="H109" s="57"/>
      <c r="I109" s="57"/>
      <c r="J109" s="57"/>
      <c r="K109" s="57"/>
      <c r="L109" s="55"/>
      <c r="M109" s="57"/>
      <c r="N109" s="55"/>
    </row>
    <row r="110" spans="1:14" x14ac:dyDescent="0.25">
      <c r="A110" s="57">
        <v>7</v>
      </c>
      <c r="B110" s="57" t="s">
        <v>18</v>
      </c>
      <c r="C110" s="57"/>
      <c r="D110" s="57"/>
      <c r="E110" s="58">
        <v>5</v>
      </c>
      <c r="F110" s="61" t="s">
        <v>25</v>
      </c>
      <c r="G110" s="57"/>
      <c r="H110" s="57"/>
      <c r="I110" s="57"/>
      <c r="J110" s="57"/>
      <c r="K110" s="57"/>
      <c r="L110" s="55"/>
      <c r="M110" s="57"/>
      <c r="N110" s="55"/>
    </row>
    <row r="111" spans="1:14" x14ac:dyDescent="0.25">
      <c r="A111" s="57">
        <v>7</v>
      </c>
      <c r="B111" s="57" t="s">
        <v>18</v>
      </c>
      <c r="C111" s="57"/>
      <c r="D111" s="57"/>
      <c r="E111" s="58">
        <v>6</v>
      </c>
      <c r="F111" s="59" t="s">
        <v>26</v>
      </c>
      <c r="G111" s="57"/>
      <c r="H111" s="57"/>
      <c r="I111" s="57"/>
      <c r="J111" s="57"/>
      <c r="K111" s="57"/>
      <c r="L111" s="55"/>
      <c r="M111" s="57"/>
      <c r="N111" s="55"/>
    </row>
    <row r="112" spans="1:14" x14ac:dyDescent="0.25">
      <c r="A112" s="57">
        <v>7</v>
      </c>
      <c r="B112" s="57" t="s">
        <v>18</v>
      </c>
      <c r="C112" s="57"/>
      <c r="D112" s="57"/>
      <c r="E112" s="58">
        <v>7</v>
      </c>
      <c r="F112" s="59" t="s">
        <v>134</v>
      </c>
      <c r="G112" s="57"/>
      <c r="H112" s="57"/>
      <c r="I112" s="57"/>
      <c r="J112" s="57"/>
      <c r="K112" s="57"/>
      <c r="L112" s="55"/>
      <c r="M112" s="57"/>
      <c r="N112" s="55"/>
    </row>
    <row r="113" spans="1:14" x14ac:dyDescent="0.25">
      <c r="A113" s="57">
        <v>7</v>
      </c>
      <c r="B113" s="57" t="s">
        <v>18</v>
      </c>
      <c r="C113" s="57"/>
      <c r="D113" s="57"/>
      <c r="E113" s="58">
        <v>9</v>
      </c>
      <c r="F113" s="59" t="s">
        <v>30</v>
      </c>
      <c r="G113" s="57"/>
      <c r="H113" s="57"/>
      <c r="I113" s="57"/>
      <c r="J113" s="57"/>
      <c r="K113" s="57"/>
      <c r="L113" s="55"/>
      <c r="M113" s="57"/>
      <c r="N113" s="55"/>
    </row>
    <row r="114" spans="1:14" x14ac:dyDescent="0.25">
      <c r="A114" s="57">
        <v>7</v>
      </c>
      <c r="B114" s="57" t="s">
        <v>18</v>
      </c>
      <c r="C114" s="57"/>
      <c r="D114" s="57"/>
      <c r="E114" s="58">
        <v>10</v>
      </c>
      <c r="F114" s="68" t="s">
        <v>32</v>
      </c>
      <c r="G114" s="57"/>
      <c r="H114" s="57"/>
      <c r="I114" s="57"/>
      <c r="J114" s="57"/>
      <c r="K114" s="57"/>
      <c r="L114" s="55"/>
      <c r="M114" s="57"/>
      <c r="N114" s="55"/>
    </row>
    <row r="115" spans="1:14" x14ac:dyDescent="0.25">
      <c r="A115" s="57">
        <v>7</v>
      </c>
      <c r="B115" s="57" t="s">
        <v>18</v>
      </c>
      <c r="C115" s="57"/>
      <c r="D115" s="57"/>
      <c r="E115" s="58">
        <v>12</v>
      </c>
      <c r="F115" s="59" t="s">
        <v>34</v>
      </c>
      <c r="G115" s="57"/>
      <c r="H115" s="57"/>
      <c r="I115" s="57"/>
      <c r="J115" s="57"/>
      <c r="K115" s="57"/>
      <c r="L115" s="55"/>
      <c r="M115" s="57"/>
      <c r="N115" s="55"/>
    </row>
    <row r="116" spans="1:14" x14ac:dyDescent="0.25">
      <c r="A116" s="57">
        <v>7</v>
      </c>
      <c r="B116" s="57" t="s">
        <v>18</v>
      </c>
      <c r="C116" s="57"/>
      <c r="D116" s="57"/>
      <c r="E116" s="58">
        <v>17</v>
      </c>
      <c r="F116" s="61" t="s">
        <v>44</v>
      </c>
      <c r="G116" s="57"/>
      <c r="H116" s="57"/>
      <c r="I116" s="57"/>
      <c r="J116" s="57"/>
      <c r="K116" s="57"/>
      <c r="L116" s="55"/>
      <c r="M116" s="57"/>
      <c r="N116" s="55"/>
    </row>
    <row r="117" spans="1:14" x14ac:dyDescent="0.25">
      <c r="A117" s="57">
        <v>7</v>
      </c>
      <c r="B117" s="57" t="s">
        <v>18</v>
      </c>
      <c r="C117" s="57"/>
      <c r="D117" s="57"/>
      <c r="E117" s="58">
        <v>19</v>
      </c>
      <c r="F117" s="55" t="s">
        <v>51</v>
      </c>
      <c r="G117" s="57"/>
      <c r="H117" s="57"/>
      <c r="I117" s="57"/>
      <c r="J117" s="57"/>
      <c r="K117" s="57"/>
      <c r="L117" s="55"/>
      <c r="M117" s="57"/>
      <c r="N117" s="55"/>
    </row>
    <row r="118" spans="1:14" x14ac:dyDescent="0.25">
      <c r="A118" s="57">
        <v>7</v>
      </c>
      <c r="B118" s="57" t="s">
        <v>18</v>
      </c>
      <c r="C118" s="57"/>
      <c r="D118" s="57"/>
      <c r="E118" s="58">
        <v>29</v>
      </c>
      <c r="F118" s="59" t="s">
        <v>71</v>
      </c>
      <c r="G118" s="57"/>
      <c r="H118" s="57"/>
      <c r="I118" s="57"/>
      <c r="J118" s="57"/>
      <c r="K118" s="57"/>
      <c r="L118" s="55"/>
      <c r="M118" s="57"/>
      <c r="N118" s="55"/>
    </row>
    <row r="119" spans="1:14" x14ac:dyDescent="0.25">
      <c r="A119" s="57">
        <v>7</v>
      </c>
      <c r="B119" s="57" t="s">
        <v>18</v>
      </c>
      <c r="C119" s="57"/>
      <c r="D119" s="57"/>
      <c r="E119" s="58">
        <v>30</v>
      </c>
      <c r="F119" s="59" t="s">
        <v>73</v>
      </c>
      <c r="G119" s="57"/>
      <c r="H119" s="57"/>
      <c r="I119" s="57"/>
      <c r="J119" s="57"/>
      <c r="K119" s="57"/>
      <c r="L119" s="55"/>
      <c r="M119" s="57"/>
      <c r="N119" s="55"/>
    </row>
    <row r="120" spans="1:14" x14ac:dyDescent="0.25">
      <c r="A120" s="57">
        <v>7</v>
      </c>
      <c r="B120" s="57" t="s">
        <v>18</v>
      </c>
      <c r="C120" s="57"/>
      <c r="D120" s="57"/>
      <c r="E120" s="58">
        <v>31</v>
      </c>
      <c r="F120" s="59" t="s">
        <v>74</v>
      </c>
      <c r="G120" s="57"/>
      <c r="H120" s="57"/>
      <c r="I120" s="57"/>
      <c r="J120" s="57"/>
      <c r="K120" s="57"/>
      <c r="L120" s="55"/>
      <c r="M120" s="57"/>
      <c r="N120" s="55"/>
    </row>
    <row r="121" spans="1:14" x14ac:dyDescent="0.25">
      <c r="A121" s="57">
        <v>7</v>
      </c>
      <c r="B121" s="57" t="s">
        <v>18</v>
      </c>
      <c r="C121" s="57"/>
      <c r="D121" s="57"/>
      <c r="E121" s="58">
        <v>33</v>
      </c>
      <c r="F121" s="59" t="s">
        <v>80</v>
      </c>
      <c r="G121" s="57"/>
      <c r="H121" s="57"/>
      <c r="I121" s="57"/>
      <c r="J121" s="57"/>
      <c r="K121" s="57"/>
      <c r="L121" s="55"/>
      <c r="M121" s="57"/>
      <c r="N121" s="55"/>
    </row>
    <row r="122" spans="1:14" x14ac:dyDescent="0.25">
      <c r="A122" s="57">
        <v>7</v>
      </c>
      <c r="B122" s="57" t="s">
        <v>18</v>
      </c>
      <c r="C122" s="57"/>
      <c r="D122" s="57"/>
      <c r="E122" s="58">
        <v>38</v>
      </c>
      <c r="F122" s="59" t="s">
        <v>92</v>
      </c>
      <c r="G122" s="57"/>
      <c r="H122" s="57"/>
      <c r="I122" s="57"/>
      <c r="J122" s="57"/>
      <c r="K122" s="57"/>
      <c r="L122" s="55"/>
      <c r="M122" s="57"/>
      <c r="N122" s="55"/>
    </row>
    <row r="123" spans="1:14" x14ac:dyDescent="0.25">
      <c r="A123" s="57">
        <v>7</v>
      </c>
      <c r="B123" s="57" t="s">
        <v>18</v>
      </c>
      <c r="C123" s="57"/>
      <c r="D123" s="57">
        <v>1</v>
      </c>
      <c r="E123" s="58">
        <v>44</v>
      </c>
      <c r="F123" s="59" t="s">
        <v>100</v>
      </c>
      <c r="G123" s="57" t="s">
        <v>326</v>
      </c>
      <c r="H123" s="57" t="s">
        <v>338</v>
      </c>
      <c r="I123" s="55" t="s">
        <v>357</v>
      </c>
      <c r="J123" s="55" t="s">
        <v>357</v>
      </c>
      <c r="K123" s="57" t="s">
        <v>359</v>
      </c>
      <c r="L123" s="55" t="s">
        <v>365</v>
      </c>
      <c r="M123" s="57" t="s">
        <v>275</v>
      </c>
      <c r="N123" s="55"/>
    </row>
    <row r="124" spans="1:14" ht="27" x14ac:dyDescent="0.25">
      <c r="A124" s="57">
        <v>7</v>
      </c>
      <c r="B124" s="57" t="s">
        <v>18</v>
      </c>
      <c r="C124" s="57"/>
      <c r="D124" s="57">
        <v>1</v>
      </c>
      <c r="E124" s="58">
        <v>45</v>
      </c>
      <c r="F124" s="59" t="s">
        <v>101</v>
      </c>
      <c r="G124" s="57" t="s">
        <v>328</v>
      </c>
      <c r="H124" s="57" t="s">
        <v>342</v>
      </c>
      <c r="I124" s="55" t="s">
        <v>357</v>
      </c>
      <c r="J124" s="55" t="s">
        <v>357</v>
      </c>
      <c r="K124" s="57" t="s">
        <v>359</v>
      </c>
      <c r="L124" s="55" t="s">
        <v>365</v>
      </c>
      <c r="M124" s="57" t="s">
        <v>143</v>
      </c>
      <c r="N124" s="55"/>
    </row>
    <row r="125" spans="1:14" x14ac:dyDescent="0.25">
      <c r="A125" s="57">
        <v>7</v>
      </c>
      <c r="B125" s="57" t="s">
        <v>18</v>
      </c>
      <c r="C125" s="57"/>
      <c r="D125" s="57">
        <v>1</v>
      </c>
      <c r="E125" s="58">
        <v>46</v>
      </c>
      <c r="F125" s="59" t="s">
        <v>102</v>
      </c>
      <c r="G125" s="57" t="s">
        <v>327</v>
      </c>
      <c r="H125" s="57" t="s">
        <v>338</v>
      </c>
      <c r="I125" s="57" t="s">
        <v>357</v>
      </c>
      <c r="J125" s="57" t="s">
        <v>121</v>
      </c>
      <c r="K125" s="57" t="s">
        <v>362</v>
      </c>
      <c r="L125" s="55" t="s">
        <v>122</v>
      </c>
      <c r="M125" s="57" t="s">
        <v>143</v>
      </c>
      <c r="N125" s="55"/>
    </row>
    <row r="126" spans="1:14" x14ac:dyDescent="0.25">
      <c r="A126" s="57">
        <v>7</v>
      </c>
      <c r="B126" s="57" t="s">
        <v>18</v>
      </c>
      <c r="C126" s="57"/>
      <c r="D126" s="57">
        <v>1</v>
      </c>
      <c r="E126" s="58">
        <v>47</v>
      </c>
      <c r="F126" s="59" t="s">
        <v>103</v>
      </c>
      <c r="G126" s="57" t="s">
        <v>327</v>
      </c>
      <c r="H126" s="57" t="s">
        <v>237</v>
      </c>
      <c r="I126" s="57" t="s">
        <v>357</v>
      </c>
      <c r="J126" s="57" t="s">
        <v>121</v>
      </c>
      <c r="K126" s="57" t="s">
        <v>362</v>
      </c>
      <c r="L126" s="55" t="s">
        <v>122</v>
      </c>
      <c r="M126" s="57" t="s">
        <v>143</v>
      </c>
      <c r="N126" s="55"/>
    </row>
    <row r="127" spans="1:14" x14ac:dyDescent="0.25">
      <c r="A127" s="57">
        <v>8</v>
      </c>
      <c r="B127" s="57" t="s">
        <v>40</v>
      </c>
      <c r="C127" s="57"/>
      <c r="D127" s="57"/>
      <c r="E127" s="58">
        <v>15</v>
      </c>
      <c r="F127" s="59" t="s">
        <v>39</v>
      </c>
      <c r="G127" s="57"/>
      <c r="H127" s="57"/>
      <c r="I127" s="57"/>
      <c r="J127" s="57"/>
      <c r="K127" s="57"/>
      <c r="L127" s="55"/>
      <c r="M127" s="57"/>
      <c r="N127" s="55"/>
    </row>
    <row r="128" spans="1:14" x14ac:dyDescent="0.25">
      <c r="A128" s="57">
        <v>8</v>
      </c>
      <c r="B128" s="57" t="s">
        <v>40</v>
      </c>
      <c r="C128" s="57"/>
      <c r="D128" s="57"/>
      <c r="E128" s="58">
        <v>16</v>
      </c>
      <c r="F128" s="59" t="s">
        <v>42</v>
      </c>
      <c r="G128" s="57"/>
      <c r="H128" s="57"/>
      <c r="I128" s="57"/>
      <c r="J128" s="57"/>
      <c r="K128" s="57"/>
      <c r="L128" s="55"/>
      <c r="M128" s="57"/>
      <c r="N128" s="55"/>
    </row>
    <row r="129" spans="1:14" x14ac:dyDescent="0.25">
      <c r="A129" s="57">
        <v>8</v>
      </c>
      <c r="B129" s="57" t="s">
        <v>40</v>
      </c>
      <c r="C129" s="57"/>
      <c r="D129" s="57"/>
      <c r="E129" s="58">
        <v>17</v>
      </c>
      <c r="F129" s="61" t="s">
        <v>44</v>
      </c>
      <c r="G129" s="57"/>
      <c r="H129" s="57"/>
      <c r="I129" s="57"/>
      <c r="J129" s="57"/>
      <c r="K129" s="57"/>
      <c r="L129" s="55"/>
      <c r="M129" s="57"/>
      <c r="N129" s="55"/>
    </row>
    <row r="130" spans="1:14" x14ac:dyDescent="0.25">
      <c r="A130" s="57">
        <v>8</v>
      </c>
      <c r="B130" s="57" t="s">
        <v>40</v>
      </c>
      <c r="C130" s="57"/>
      <c r="D130" s="57"/>
      <c r="E130" s="58">
        <v>19</v>
      </c>
      <c r="F130" s="55" t="s">
        <v>51</v>
      </c>
      <c r="G130" s="57"/>
      <c r="H130" s="57"/>
      <c r="I130" s="57"/>
      <c r="J130" s="57"/>
      <c r="K130" s="57"/>
      <c r="L130" s="55"/>
      <c r="M130" s="57"/>
      <c r="N130" s="55"/>
    </row>
    <row r="131" spans="1:14" x14ac:dyDescent="0.25">
      <c r="A131" s="57">
        <v>8</v>
      </c>
      <c r="B131" s="57" t="s">
        <v>40</v>
      </c>
      <c r="C131" s="57"/>
      <c r="D131" s="57">
        <v>1</v>
      </c>
      <c r="E131" s="58">
        <v>48</v>
      </c>
      <c r="F131" s="57" t="s">
        <v>104</v>
      </c>
      <c r="G131" s="57"/>
      <c r="H131" s="57"/>
      <c r="I131" s="57" t="s">
        <v>121</v>
      </c>
      <c r="J131" s="57" t="s">
        <v>228</v>
      </c>
      <c r="K131" s="57" t="s">
        <v>228</v>
      </c>
      <c r="L131" s="55" t="s">
        <v>228</v>
      </c>
      <c r="M131" s="57" t="s">
        <v>122</v>
      </c>
      <c r="N131" s="55"/>
    </row>
    <row r="132" spans="1:14" x14ac:dyDescent="0.25">
      <c r="A132" s="57">
        <v>8</v>
      </c>
      <c r="B132" s="57" t="s">
        <v>40</v>
      </c>
      <c r="C132" s="57"/>
      <c r="D132" s="57">
        <v>1</v>
      </c>
      <c r="E132" s="58">
        <v>49</v>
      </c>
      <c r="F132" s="57" t="s">
        <v>106</v>
      </c>
      <c r="G132" s="57"/>
      <c r="H132" s="57"/>
      <c r="I132" s="57" t="s">
        <v>121</v>
      </c>
      <c r="J132" s="57" t="s">
        <v>228</v>
      </c>
      <c r="K132" s="57" t="s">
        <v>228</v>
      </c>
      <c r="L132" s="55" t="s">
        <v>228</v>
      </c>
      <c r="M132" s="57" t="s">
        <v>122</v>
      </c>
      <c r="N132" s="55"/>
    </row>
    <row r="133" spans="1:14" ht="27" x14ac:dyDescent="0.25">
      <c r="A133" s="57">
        <v>9</v>
      </c>
      <c r="B133" s="57" t="s">
        <v>19</v>
      </c>
      <c r="C133" s="57"/>
      <c r="D133" s="57"/>
      <c r="E133" s="58">
        <v>1</v>
      </c>
      <c r="F133" s="61" t="s">
        <v>10</v>
      </c>
      <c r="G133" s="57"/>
      <c r="H133" s="57"/>
      <c r="I133" s="57"/>
      <c r="J133" s="57"/>
      <c r="K133" s="57"/>
      <c r="L133" s="55"/>
      <c r="M133" s="57"/>
      <c r="N133" s="55"/>
    </row>
    <row r="134" spans="1:14" x14ac:dyDescent="0.25">
      <c r="A134" s="57">
        <v>9</v>
      </c>
      <c r="B134" s="57" t="s">
        <v>19</v>
      </c>
      <c r="C134" s="57"/>
      <c r="D134" s="57"/>
      <c r="E134" s="58">
        <v>4</v>
      </c>
      <c r="F134" s="59" t="s">
        <v>23</v>
      </c>
      <c r="G134" s="57"/>
      <c r="H134" s="57"/>
      <c r="I134" s="57"/>
      <c r="J134" s="57"/>
      <c r="K134" s="57"/>
      <c r="L134" s="55"/>
      <c r="M134" s="57"/>
      <c r="N134" s="55"/>
    </row>
    <row r="135" spans="1:14" x14ac:dyDescent="0.25">
      <c r="A135" s="57">
        <v>9</v>
      </c>
      <c r="B135" s="57" t="s">
        <v>19</v>
      </c>
      <c r="C135" s="57"/>
      <c r="D135" s="57"/>
      <c r="E135" s="58">
        <v>5</v>
      </c>
      <c r="F135" s="59" t="s">
        <v>25</v>
      </c>
      <c r="G135" s="57"/>
      <c r="H135" s="57"/>
      <c r="I135" s="57"/>
      <c r="J135" s="57"/>
      <c r="K135" s="57"/>
      <c r="L135" s="55"/>
      <c r="M135" s="57"/>
      <c r="N135" s="55"/>
    </row>
    <row r="136" spans="1:14" x14ac:dyDescent="0.25">
      <c r="A136" s="57">
        <v>9</v>
      </c>
      <c r="B136" s="57" t="s">
        <v>19</v>
      </c>
      <c r="C136" s="57"/>
      <c r="D136" s="57"/>
      <c r="E136" s="58">
        <v>6</v>
      </c>
      <c r="F136" s="59" t="s">
        <v>26</v>
      </c>
      <c r="G136" s="57"/>
      <c r="H136" s="57"/>
      <c r="I136" s="57"/>
      <c r="J136" s="57"/>
      <c r="K136" s="57"/>
      <c r="L136" s="55"/>
      <c r="M136" s="57"/>
      <c r="N136" s="55"/>
    </row>
    <row r="137" spans="1:14" x14ac:dyDescent="0.25">
      <c r="A137" s="57">
        <v>9</v>
      </c>
      <c r="B137" s="57" t="s">
        <v>19</v>
      </c>
      <c r="C137" s="57"/>
      <c r="D137" s="57"/>
      <c r="E137" s="58">
        <v>7</v>
      </c>
      <c r="F137" s="59" t="s">
        <v>134</v>
      </c>
      <c r="G137" s="57"/>
      <c r="H137" s="57"/>
      <c r="I137" s="57"/>
      <c r="J137" s="57"/>
      <c r="K137" s="57"/>
      <c r="L137" s="55"/>
      <c r="M137" s="57"/>
      <c r="N137" s="55"/>
    </row>
    <row r="138" spans="1:14" x14ac:dyDescent="0.25">
      <c r="A138" s="57">
        <v>9</v>
      </c>
      <c r="B138" s="57" t="s">
        <v>19</v>
      </c>
      <c r="C138" s="57"/>
      <c r="D138" s="57"/>
      <c r="E138" s="58">
        <v>9</v>
      </c>
      <c r="F138" s="59" t="s">
        <v>30</v>
      </c>
      <c r="G138" s="57"/>
      <c r="H138" s="57"/>
      <c r="I138" s="57"/>
      <c r="J138" s="57"/>
      <c r="K138" s="57"/>
      <c r="L138" s="55"/>
      <c r="M138" s="57"/>
      <c r="N138" s="55"/>
    </row>
    <row r="139" spans="1:14" x14ac:dyDescent="0.25">
      <c r="A139" s="57">
        <v>9</v>
      </c>
      <c r="B139" s="57" t="s">
        <v>19</v>
      </c>
      <c r="C139" s="57"/>
      <c r="D139" s="57"/>
      <c r="E139" s="58">
        <v>10</v>
      </c>
      <c r="F139" s="59" t="s">
        <v>31</v>
      </c>
      <c r="G139" s="57"/>
      <c r="H139" s="57"/>
      <c r="I139" s="57"/>
      <c r="J139" s="57"/>
      <c r="K139" s="57"/>
      <c r="L139" s="55"/>
      <c r="M139" s="57"/>
      <c r="N139" s="55"/>
    </row>
    <row r="140" spans="1:14" x14ac:dyDescent="0.25">
      <c r="A140" s="57">
        <v>9</v>
      </c>
      <c r="B140" s="57" t="s">
        <v>19</v>
      </c>
      <c r="C140" s="57"/>
      <c r="D140" s="57"/>
      <c r="E140" s="58">
        <v>12</v>
      </c>
      <c r="F140" s="59" t="s">
        <v>34</v>
      </c>
      <c r="G140" s="57"/>
      <c r="H140" s="57"/>
      <c r="I140" s="57"/>
      <c r="J140" s="57"/>
      <c r="K140" s="57"/>
      <c r="L140" s="55"/>
      <c r="M140" s="57"/>
      <c r="N140" s="55"/>
    </row>
    <row r="141" spans="1:14" x14ac:dyDescent="0.25">
      <c r="A141" s="57">
        <v>9</v>
      </c>
      <c r="B141" s="57" t="s">
        <v>19</v>
      </c>
      <c r="C141" s="57"/>
      <c r="D141" s="57"/>
      <c r="E141" s="58">
        <v>29</v>
      </c>
      <c r="F141" s="59" t="s">
        <v>71</v>
      </c>
      <c r="G141" s="57"/>
      <c r="H141" s="57"/>
      <c r="I141" s="57"/>
      <c r="J141" s="57"/>
      <c r="K141" s="57"/>
      <c r="L141" s="55"/>
      <c r="M141" s="57"/>
      <c r="N141" s="55"/>
    </row>
    <row r="142" spans="1:14" x14ac:dyDescent="0.25">
      <c r="A142" s="57">
        <v>9</v>
      </c>
      <c r="B142" s="57" t="s">
        <v>19</v>
      </c>
      <c r="C142" s="57"/>
      <c r="D142" s="57"/>
      <c r="E142" s="58">
        <v>30</v>
      </c>
      <c r="F142" s="59" t="s">
        <v>73</v>
      </c>
      <c r="G142" s="57"/>
      <c r="H142" s="57"/>
      <c r="I142" s="57"/>
      <c r="J142" s="57"/>
      <c r="K142" s="57"/>
      <c r="L142" s="55"/>
      <c r="M142" s="57"/>
      <c r="N142" s="55"/>
    </row>
    <row r="143" spans="1:14" x14ac:dyDescent="0.25">
      <c r="A143" s="57">
        <v>9</v>
      </c>
      <c r="B143" s="57" t="s">
        <v>19</v>
      </c>
      <c r="C143" s="57"/>
      <c r="D143" s="57"/>
      <c r="E143" s="58">
        <v>31</v>
      </c>
      <c r="F143" s="59" t="s">
        <v>74</v>
      </c>
      <c r="G143" s="57"/>
      <c r="H143" s="57"/>
      <c r="I143" s="57"/>
      <c r="J143" s="57"/>
      <c r="K143" s="57"/>
      <c r="L143" s="55"/>
      <c r="M143" s="57"/>
      <c r="N143" s="55"/>
    </row>
    <row r="144" spans="1:14" x14ac:dyDescent="0.25">
      <c r="A144" s="57">
        <v>9</v>
      </c>
      <c r="B144" s="57" t="s">
        <v>19</v>
      </c>
      <c r="C144" s="57"/>
      <c r="D144" s="57"/>
      <c r="E144" s="58">
        <v>33</v>
      </c>
      <c r="F144" s="59" t="s">
        <v>80</v>
      </c>
      <c r="G144" s="57"/>
      <c r="H144" s="57"/>
      <c r="I144" s="57"/>
      <c r="J144" s="57"/>
      <c r="K144" s="57"/>
      <c r="L144" s="55"/>
      <c r="M144" s="57"/>
      <c r="N144" s="55"/>
    </row>
    <row r="145" spans="1:14" x14ac:dyDescent="0.25">
      <c r="A145" s="57">
        <v>9</v>
      </c>
      <c r="B145" s="57" t="s">
        <v>19</v>
      </c>
      <c r="C145" s="57"/>
      <c r="D145" s="57"/>
      <c r="E145" s="58">
        <v>38</v>
      </c>
      <c r="F145" s="59" t="s">
        <v>92</v>
      </c>
      <c r="G145" s="57"/>
      <c r="H145" s="57"/>
      <c r="I145" s="57"/>
      <c r="J145" s="57"/>
      <c r="K145" s="57"/>
      <c r="L145" s="55"/>
      <c r="M145" s="57"/>
      <c r="N145" s="55"/>
    </row>
    <row r="146" spans="1:14" x14ac:dyDescent="0.25">
      <c r="A146" s="57">
        <v>9</v>
      </c>
      <c r="B146" s="57" t="s">
        <v>19</v>
      </c>
      <c r="C146" s="57"/>
      <c r="D146" s="57"/>
      <c r="E146" s="58">
        <v>39</v>
      </c>
      <c r="F146" s="59" t="s">
        <v>93</v>
      </c>
      <c r="G146" s="57"/>
      <c r="H146" s="57"/>
      <c r="I146" s="57"/>
      <c r="J146" s="57"/>
      <c r="K146" s="57"/>
      <c r="L146" s="55"/>
      <c r="M146" s="57"/>
      <c r="N146" s="55"/>
    </row>
    <row r="147" spans="1:14" ht="40.5" x14ac:dyDescent="0.25">
      <c r="A147" s="57">
        <v>9</v>
      </c>
      <c r="B147" s="57" t="s">
        <v>19</v>
      </c>
      <c r="C147" s="57"/>
      <c r="D147" s="57">
        <v>1</v>
      </c>
      <c r="E147" s="58">
        <v>50</v>
      </c>
      <c r="F147" s="59" t="s">
        <v>108</v>
      </c>
      <c r="G147" s="57" t="s">
        <v>311</v>
      </c>
      <c r="H147" s="57" t="s">
        <v>340</v>
      </c>
      <c r="I147" s="57" t="s">
        <v>121</v>
      </c>
      <c r="J147" s="57" t="s">
        <v>228</v>
      </c>
      <c r="K147" s="57" t="s">
        <v>228</v>
      </c>
      <c r="L147" s="55" t="s">
        <v>228</v>
      </c>
      <c r="M147" s="57" t="s">
        <v>275</v>
      </c>
      <c r="N147" s="55" t="s">
        <v>301</v>
      </c>
    </row>
    <row r="148" spans="1:14" ht="27" x14ac:dyDescent="0.25">
      <c r="A148" s="57">
        <v>9</v>
      </c>
      <c r="B148" s="57" t="s">
        <v>19</v>
      </c>
      <c r="C148" s="57"/>
      <c r="D148" s="57">
        <v>1</v>
      </c>
      <c r="E148" s="58">
        <v>51</v>
      </c>
      <c r="F148" s="59" t="s">
        <v>109</v>
      </c>
      <c r="G148" s="57" t="s">
        <v>311</v>
      </c>
      <c r="H148" s="57" t="s">
        <v>340</v>
      </c>
      <c r="I148" s="57" t="s">
        <v>121</v>
      </c>
      <c r="J148" s="57" t="s">
        <v>228</v>
      </c>
      <c r="K148" s="57" t="s">
        <v>228</v>
      </c>
      <c r="L148" s="55" t="s">
        <v>228</v>
      </c>
      <c r="M148" s="57" t="s">
        <v>275</v>
      </c>
      <c r="N148" s="55"/>
    </row>
    <row r="149" spans="1:14" x14ac:dyDescent="0.25">
      <c r="A149" s="57">
        <v>9</v>
      </c>
      <c r="B149" s="57" t="s">
        <v>19</v>
      </c>
      <c r="C149" s="57"/>
      <c r="D149" s="57">
        <v>1</v>
      </c>
      <c r="E149" s="58">
        <v>52</v>
      </c>
      <c r="F149" s="59" t="s">
        <v>110</v>
      </c>
      <c r="G149" s="57"/>
      <c r="H149" s="57" t="s">
        <v>343</v>
      </c>
      <c r="I149" s="55" t="s">
        <v>357</v>
      </c>
      <c r="J149" s="55" t="s">
        <v>357</v>
      </c>
      <c r="K149" s="57" t="s">
        <v>359</v>
      </c>
      <c r="L149" s="55" t="s">
        <v>365</v>
      </c>
      <c r="M149" s="57" t="s">
        <v>143</v>
      </c>
      <c r="N149" s="55"/>
    </row>
    <row r="150" spans="1:14" ht="27" x14ac:dyDescent="0.25">
      <c r="A150" s="57">
        <v>9</v>
      </c>
      <c r="B150" s="57" t="s">
        <v>19</v>
      </c>
      <c r="C150" s="57"/>
      <c r="D150" s="57">
        <v>1</v>
      </c>
      <c r="E150" s="58">
        <v>53</v>
      </c>
      <c r="F150" s="59" t="s">
        <v>112</v>
      </c>
      <c r="G150" s="57" t="s">
        <v>328</v>
      </c>
      <c r="H150" s="57" t="s">
        <v>342</v>
      </c>
      <c r="I150" s="55" t="s">
        <v>357</v>
      </c>
      <c r="J150" s="55" t="s">
        <v>357</v>
      </c>
      <c r="K150" s="57" t="s">
        <v>359</v>
      </c>
      <c r="L150" s="55" t="s">
        <v>365</v>
      </c>
      <c r="M150" s="57" t="s">
        <v>143</v>
      </c>
      <c r="N150" s="55"/>
    </row>
    <row r="151" spans="1:14" x14ac:dyDescent="0.25">
      <c r="A151" s="57"/>
      <c r="B151" s="55"/>
      <c r="C151" s="85"/>
      <c r="D151" s="85"/>
      <c r="E151" s="58"/>
      <c r="F151" s="61"/>
      <c r="G151" s="85"/>
      <c r="H151" s="55"/>
      <c r="I151" s="57"/>
      <c r="J151" s="57"/>
      <c r="K151" s="57"/>
      <c r="L151" s="55"/>
      <c r="M151" s="85"/>
      <c r="N151" s="55"/>
    </row>
    <row r="152" spans="1:14" x14ac:dyDescent="0.25">
      <c r="A152" s="57"/>
      <c r="B152" s="57"/>
      <c r="C152" s="85"/>
      <c r="D152" s="85"/>
      <c r="E152" s="86"/>
      <c r="F152" s="85"/>
      <c r="G152" s="85"/>
      <c r="H152" s="57"/>
      <c r="I152" s="57"/>
      <c r="J152" s="57"/>
      <c r="K152" s="57"/>
      <c r="L152" s="55"/>
      <c r="M152" s="85"/>
      <c r="N152" s="34"/>
    </row>
    <row r="153" spans="1:14" x14ac:dyDescent="0.25">
      <c r="A153" s="57"/>
      <c r="B153" s="57"/>
      <c r="C153" s="85"/>
      <c r="D153" s="85"/>
      <c r="E153" s="86"/>
      <c r="F153" s="85"/>
      <c r="G153" s="85"/>
      <c r="H153" s="57"/>
      <c r="I153" s="57"/>
      <c r="J153" s="57"/>
      <c r="K153" s="57"/>
      <c r="L153" s="55"/>
      <c r="M153" s="85"/>
      <c r="N153" s="34"/>
    </row>
    <row r="154" spans="1:14" x14ac:dyDescent="0.25">
      <c r="A154" s="85"/>
      <c r="B154" s="55"/>
      <c r="C154" s="85"/>
      <c r="D154" s="85"/>
      <c r="E154" s="86"/>
      <c r="F154" s="85"/>
      <c r="G154" s="85"/>
      <c r="H154" s="55"/>
      <c r="I154" s="57"/>
      <c r="J154" s="57"/>
      <c r="K154" s="57"/>
      <c r="L154" s="55"/>
      <c r="M154" s="85"/>
      <c r="N154" s="34"/>
    </row>
    <row r="155" spans="1:14" x14ac:dyDescent="0.25">
      <c r="A155" s="85"/>
      <c r="B155" s="55"/>
      <c r="C155" s="85"/>
      <c r="D155" s="85"/>
      <c r="E155" s="86"/>
      <c r="F155" s="85"/>
      <c r="G155" s="85"/>
      <c r="H155" s="55"/>
      <c r="I155" s="57"/>
      <c r="J155" s="57"/>
      <c r="K155" s="57"/>
      <c r="L155" s="55"/>
      <c r="M155" s="85"/>
      <c r="N155" s="34"/>
    </row>
    <row r="156" spans="1:14" x14ac:dyDescent="0.25">
      <c r="A156" s="85"/>
      <c r="B156" s="55"/>
      <c r="C156" s="85"/>
      <c r="D156" s="85"/>
      <c r="E156" s="86"/>
      <c r="F156" s="85"/>
      <c r="G156" s="85"/>
      <c r="H156" s="55"/>
      <c r="I156" s="57"/>
      <c r="J156" s="57"/>
      <c r="K156" s="57"/>
      <c r="L156" s="55"/>
      <c r="M156" s="85"/>
      <c r="N156" s="34"/>
    </row>
    <row r="157" spans="1:14" x14ac:dyDescent="0.25">
      <c r="A157" s="85"/>
      <c r="B157" s="55"/>
      <c r="C157" s="85"/>
      <c r="D157" s="85"/>
      <c r="E157" s="86"/>
      <c r="F157" s="85"/>
      <c r="G157" s="58"/>
      <c r="H157" s="59"/>
      <c r="I157" s="57"/>
      <c r="J157" s="57"/>
      <c r="K157" s="57"/>
      <c r="L157" s="55"/>
      <c r="M157" s="85"/>
      <c r="N157" s="34"/>
    </row>
    <row r="158" spans="1:14" x14ac:dyDescent="0.25">
      <c r="A158" s="85"/>
      <c r="B158" s="55"/>
      <c r="C158" s="85"/>
      <c r="D158" s="85"/>
      <c r="E158" s="55"/>
      <c r="F158" s="85"/>
      <c r="G158" s="55"/>
      <c r="H158" s="87"/>
      <c r="I158" s="55"/>
      <c r="J158" s="55"/>
      <c r="K158" s="85"/>
      <c r="L158" s="55"/>
      <c r="M158" s="85"/>
      <c r="N158" s="34"/>
    </row>
    <row r="159" spans="1:14" x14ac:dyDescent="0.25">
      <c r="A159" s="85"/>
      <c r="B159" s="55"/>
      <c r="C159" s="85"/>
      <c r="D159" s="85"/>
      <c r="E159" s="55"/>
      <c r="F159" s="85"/>
      <c r="G159" s="86"/>
      <c r="H159" s="87"/>
      <c r="I159" s="55"/>
      <c r="J159" s="55"/>
      <c r="K159" s="85"/>
      <c r="L159" s="55"/>
      <c r="M159" s="85"/>
      <c r="N159" s="34"/>
    </row>
    <row r="160" spans="1:14" x14ac:dyDescent="0.25">
      <c r="A160" s="85"/>
      <c r="B160" s="55"/>
      <c r="C160" s="85"/>
      <c r="D160" s="85"/>
      <c r="E160" s="55"/>
      <c r="F160" s="85"/>
      <c r="G160" s="55"/>
      <c r="H160" s="87"/>
      <c r="I160" s="55"/>
      <c r="J160" s="55"/>
      <c r="K160" s="85"/>
      <c r="L160" s="85"/>
      <c r="M160" s="85"/>
      <c r="N160" s="34"/>
    </row>
    <row r="161" spans="1:14" x14ac:dyDescent="0.25">
      <c r="A161" s="85"/>
      <c r="B161" s="55"/>
      <c r="C161" s="85"/>
      <c r="D161" s="85"/>
      <c r="E161" s="55"/>
      <c r="F161" s="85"/>
      <c r="G161" s="55"/>
      <c r="H161" s="87"/>
      <c r="I161" s="55"/>
      <c r="J161" s="55"/>
      <c r="K161" s="85"/>
      <c r="L161" s="85"/>
      <c r="M161" s="85"/>
      <c r="N161" s="34"/>
    </row>
    <row r="162" spans="1:14" x14ac:dyDescent="0.25">
      <c r="A162" s="85"/>
      <c r="B162" s="55"/>
      <c r="C162" s="85"/>
      <c r="D162" s="85"/>
      <c r="E162" s="55"/>
      <c r="F162" s="85"/>
      <c r="G162" s="55"/>
      <c r="H162" s="55"/>
      <c r="I162" s="55"/>
      <c r="J162" s="55"/>
      <c r="K162" s="85"/>
      <c r="L162" s="85"/>
      <c r="M162" s="85"/>
      <c r="N162" s="34"/>
    </row>
    <row r="163" spans="1:14" x14ac:dyDescent="0.25">
      <c r="A163" s="85"/>
      <c r="B163" s="55"/>
      <c r="C163" s="85"/>
      <c r="D163" s="85"/>
      <c r="E163" s="55"/>
      <c r="F163" s="85"/>
      <c r="G163" s="55"/>
      <c r="H163" s="87"/>
      <c r="I163" s="55"/>
      <c r="J163" s="55"/>
      <c r="K163" s="85"/>
      <c r="L163" s="85"/>
      <c r="M163" s="85"/>
      <c r="N163" s="34"/>
    </row>
    <row r="164" spans="1:14" x14ac:dyDescent="0.25">
      <c r="A164" s="85"/>
      <c r="B164" s="55"/>
      <c r="C164" s="85"/>
      <c r="D164" s="85"/>
      <c r="E164" s="55"/>
      <c r="F164" s="87"/>
      <c r="G164" s="85"/>
      <c r="H164" s="55"/>
      <c r="I164" s="55"/>
      <c r="J164" s="55"/>
      <c r="K164" s="85"/>
      <c r="L164" s="55"/>
      <c r="M164" s="85"/>
      <c r="N164" s="34"/>
    </row>
    <row r="165" spans="1:14" x14ac:dyDescent="0.25">
      <c r="A165" s="85"/>
      <c r="B165" s="55"/>
      <c r="C165" s="85"/>
      <c r="D165" s="85"/>
      <c r="E165" s="55"/>
      <c r="F165" s="87"/>
      <c r="G165" s="85"/>
      <c r="H165" s="55"/>
      <c r="I165" s="55"/>
      <c r="J165" s="55"/>
      <c r="K165" s="85"/>
      <c r="L165" s="55"/>
      <c r="M165" s="85"/>
      <c r="N165" s="34"/>
    </row>
    <row r="166" spans="1:14" x14ac:dyDescent="0.25">
      <c r="A166" s="85"/>
      <c r="B166" s="55"/>
      <c r="C166" s="85"/>
      <c r="D166" s="85"/>
      <c r="E166" s="55"/>
      <c r="F166" s="87"/>
      <c r="G166" s="85"/>
      <c r="H166" s="55"/>
      <c r="I166" s="55"/>
      <c r="J166" s="55"/>
      <c r="K166" s="85"/>
      <c r="L166" s="55"/>
      <c r="M166" s="85"/>
      <c r="N166" s="34"/>
    </row>
    <row r="167" spans="1:14" x14ac:dyDescent="0.25">
      <c r="A167" s="85"/>
      <c r="B167" s="55"/>
      <c r="C167" s="85"/>
      <c r="D167" s="85"/>
      <c r="E167" s="55"/>
      <c r="F167" s="87"/>
      <c r="G167" s="85"/>
      <c r="H167" s="55"/>
      <c r="I167" s="55"/>
      <c r="J167" s="55"/>
      <c r="K167" s="85"/>
      <c r="L167" s="55"/>
      <c r="M167" s="85"/>
      <c r="N167" s="34"/>
    </row>
    <row r="168" spans="1:14" x14ac:dyDescent="0.25">
      <c r="A168" s="85"/>
      <c r="B168" s="55"/>
      <c r="C168" s="85"/>
      <c r="D168" s="85"/>
      <c r="E168" s="55"/>
      <c r="F168" s="87"/>
      <c r="G168" s="85"/>
      <c r="H168" s="55"/>
      <c r="I168" s="55"/>
      <c r="J168" s="55"/>
      <c r="K168" s="85"/>
      <c r="L168" s="55"/>
      <c r="M168" s="85"/>
      <c r="N168" s="34"/>
    </row>
    <row r="169" spans="1:14" x14ac:dyDescent="0.25">
      <c r="A169" s="85"/>
      <c r="B169" s="55"/>
      <c r="C169" s="85"/>
      <c r="D169" s="85"/>
      <c r="E169" s="55"/>
      <c r="F169" s="87"/>
      <c r="G169" s="85"/>
      <c r="H169" s="55"/>
      <c r="I169" s="55"/>
      <c r="J169" s="55"/>
      <c r="K169" s="85"/>
      <c r="L169" s="55"/>
      <c r="M169" s="85"/>
      <c r="N169" s="34"/>
    </row>
    <row r="170" spans="1:14" x14ac:dyDescent="0.25">
      <c r="A170" s="85"/>
      <c r="B170" s="55"/>
      <c r="C170" s="85"/>
      <c r="D170" s="85"/>
      <c r="E170" s="55"/>
      <c r="F170" s="87"/>
      <c r="G170" s="85"/>
      <c r="H170" s="55"/>
      <c r="I170" s="55"/>
      <c r="J170" s="55"/>
      <c r="K170" s="85"/>
      <c r="L170" s="55"/>
      <c r="M170" s="85"/>
      <c r="N170" s="34"/>
    </row>
    <row r="171" spans="1:14" x14ac:dyDescent="0.25">
      <c r="A171" s="85"/>
      <c r="B171" s="55"/>
      <c r="C171" s="85"/>
      <c r="D171" s="85"/>
      <c r="E171" s="55"/>
      <c r="F171" s="87"/>
      <c r="G171" s="85"/>
      <c r="H171" s="55"/>
      <c r="I171" s="55"/>
      <c r="J171" s="55"/>
      <c r="K171" s="85"/>
      <c r="L171" s="55"/>
      <c r="M171" s="85"/>
      <c r="N171" s="34"/>
    </row>
    <row r="172" spans="1:14" x14ac:dyDescent="0.25">
      <c r="A172" s="85"/>
      <c r="B172" s="55"/>
      <c r="C172" s="85"/>
      <c r="D172" s="85"/>
      <c r="E172" s="55"/>
      <c r="F172" s="87"/>
      <c r="G172" s="85"/>
      <c r="H172" s="55"/>
      <c r="I172" s="55"/>
      <c r="J172" s="55"/>
      <c r="K172" s="85"/>
      <c r="L172" s="55"/>
      <c r="M172" s="85"/>
      <c r="N172" s="34"/>
    </row>
    <row r="173" spans="1:14" x14ac:dyDescent="0.25">
      <c r="A173" s="85"/>
      <c r="B173" s="55"/>
      <c r="C173" s="85"/>
      <c r="D173" s="85"/>
      <c r="E173" s="55"/>
      <c r="F173" s="87"/>
      <c r="G173" s="85"/>
      <c r="H173" s="55"/>
      <c r="I173" s="55"/>
      <c r="J173" s="55"/>
      <c r="K173" s="85"/>
      <c r="L173" s="55"/>
      <c r="M173" s="85"/>
      <c r="N173" s="34"/>
    </row>
    <row r="174" spans="1:14" x14ac:dyDescent="0.25">
      <c r="A174" s="85"/>
      <c r="B174" s="55"/>
      <c r="C174" s="85"/>
      <c r="D174" s="85"/>
      <c r="E174" s="55"/>
      <c r="F174" s="87"/>
      <c r="G174" s="85"/>
      <c r="H174" s="55"/>
      <c r="I174" s="55"/>
      <c r="J174" s="55"/>
      <c r="K174" s="85"/>
      <c r="L174" s="55"/>
      <c r="M174" s="85"/>
      <c r="N174" s="34"/>
    </row>
    <row r="175" spans="1:14" x14ac:dyDescent="0.25">
      <c r="A175" s="85"/>
      <c r="B175" s="55"/>
      <c r="C175" s="85"/>
      <c r="D175" s="85"/>
      <c r="E175" s="55"/>
      <c r="F175" s="87"/>
      <c r="G175" s="85"/>
      <c r="H175" s="55"/>
      <c r="I175" s="55"/>
      <c r="J175" s="55"/>
      <c r="K175" s="85"/>
      <c r="L175" s="55"/>
      <c r="M175" s="85"/>
      <c r="N175" s="34"/>
    </row>
    <row r="176" spans="1:14" x14ac:dyDescent="0.25">
      <c r="A176" s="85"/>
      <c r="B176" s="55"/>
      <c r="C176" s="85"/>
      <c r="D176" s="85"/>
      <c r="E176" s="55"/>
      <c r="F176" s="87"/>
      <c r="G176" s="85"/>
      <c r="H176" s="55"/>
      <c r="I176" s="55"/>
      <c r="J176" s="55"/>
      <c r="K176" s="85"/>
      <c r="L176" s="55"/>
      <c r="M176" s="85"/>
      <c r="N176" s="34"/>
    </row>
    <row r="177" spans="1:14" x14ac:dyDescent="0.25">
      <c r="A177" s="85"/>
      <c r="B177" s="55"/>
      <c r="C177" s="85"/>
      <c r="D177" s="85"/>
      <c r="E177" s="55"/>
      <c r="F177" s="87"/>
      <c r="G177" s="85"/>
      <c r="H177" s="55"/>
      <c r="I177" s="55"/>
      <c r="J177" s="55"/>
      <c r="K177" s="85"/>
      <c r="L177" s="55"/>
      <c r="M177" s="85"/>
      <c r="N177" s="34"/>
    </row>
    <row r="178" spans="1:14" x14ac:dyDescent="0.25">
      <c r="A178" s="85"/>
      <c r="B178" s="55"/>
      <c r="C178" s="85"/>
      <c r="D178" s="85"/>
      <c r="E178" s="55"/>
      <c r="F178" s="87"/>
      <c r="G178" s="85"/>
      <c r="H178" s="55"/>
      <c r="I178" s="55"/>
      <c r="J178" s="55"/>
      <c r="K178" s="85"/>
      <c r="L178" s="55"/>
      <c r="M178" s="85"/>
      <c r="N178" s="34"/>
    </row>
    <row r="179" spans="1:14" x14ac:dyDescent="0.25">
      <c r="A179" s="85"/>
      <c r="B179" s="55"/>
      <c r="C179" s="85"/>
      <c r="D179" s="85"/>
      <c r="E179" s="55"/>
      <c r="F179" s="87"/>
      <c r="G179" s="85"/>
      <c r="H179" s="55"/>
      <c r="I179" s="55"/>
      <c r="J179" s="55"/>
      <c r="K179" s="85"/>
      <c r="L179" s="55"/>
      <c r="M179" s="85"/>
      <c r="N179" s="34"/>
    </row>
    <row r="180" spans="1:14" x14ac:dyDescent="0.25">
      <c r="A180" s="85"/>
      <c r="B180" s="55"/>
      <c r="C180" s="85"/>
      <c r="D180" s="85"/>
      <c r="E180" s="55"/>
      <c r="F180" s="87"/>
      <c r="G180" s="85"/>
      <c r="H180" s="55"/>
      <c r="I180" s="55"/>
      <c r="J180" s="55"/>
      <c r="K180" s="85"/>
      <c r="L180" s="55"/>
      <c r="M180" s="85"/>
      <c r="N180" s="34"/>
    </row>
    <row r="181" spans="1:14" x14ac:dyDescent="0.25">
      <c r="A181" s="85"/>
      <c r="B181" s="55"/>
      <c r="C181" s="85"/>
      <c r="D181" s="85"/>
      <c r="E181" s="55"/>
      <c r="F181" s="87"/>
      <c r="G181" s="85"/>
      <c r="H181" s="55"/>
      <c r="I181" s="55"/>
      <c r="J181" s="55"/>
      <c r="K181" s="85"/>
      <c r="L181" s="55"/>
      <c r="M181" s="85"/>
      <c r="N181" s="34"/>
    </row>
    <row r="182" spans="1:14" x14ac:dyDescent="0.25">
      <c r="A182" s="85"/>
      <c r="B182" s="55"/>
      <c r="C182" s="85"/>
      <c r="D182" s="85"/>
      <c r="E182" s="55"/>
      <c r="F182" s="87"/>
      <c r="G182" s="85"/>
      <c r="H182" s="55"/>
      <c r="I182" s="55"/>
      <c r="J182" s="55"/>
      <c r="K182" s="85"/>
      <c r="L182" s="55"/>
      <c r="M182" s="85"/>
      <c r="N182" s="34"/>
    </row>
    <row r="183" spans="1:14" x14ac:dyDescent="0.25">
      <c r="A183" s="85"/>
      <c r="B183" s="55"/>
      <c r="C183" s="85"/>
      <c r="D183" s="85"/>
      <c r="E183" s="55"/>
      <c r="F183" s="87"/>
      <c r="G183" s="85"/>
      <c r="H183" s="55"/>
      <c r="I183" s="55"/>
      <c r="J183" s="55"/>
      <c r="K183" s="85"/>
      <c r="L183" s="55"/>
      <c r="M183" s="85"/>
      <c r="N183" s="34"/>
    </row>
    <row r="184" spans="1:14" x14ac:dyDescent="0.25">
      <c r="A184" s="85"/>
      <c r="B184" s="55"/>
      <c r="C184" s="85"/>
      <c r="D184" s="85"/>
      <c r="E184" s="55"/>
      <c r="F184" s="87"/>
      <c r="G184" s="85"/>
      <c r="H184" s="55"/>
      <c r="I184" s="55"/>
      <c r="J184" s="55"/>
      <c r="K184" s="85"/>
      <c r="L184" s="55"/>
      <c r="M184" s="85"/>
      <c r="N184" s="34"/>
    </row>
    <row r="185" spans="1:14" x14ac:dyDescent="0.25">
      <c r="A185" s="85"/>
      <c r="B185" s="55"/>
      <c r="C185" s="85"/>
      <c r="D185" s="85"/>
      <c r="E185" s="55"/>
      <c r="F185" s="87"/>
      <c r="G185" s="85"/>
      <c r="H185" s="55"/>
      <c r="I185" s="55"/>
      <c r="J185" s="55"/>
      <c r="K185" s="85"/>
      <c r="L185" s="55"/>
      <c r="M185" s="85"/>
      <c r="N185" s="34"/>
    </row>
    <row r="186" spans="1:14" x14ac:dyDescent="0.25">
      <c r="A186" s="85"/>
      <c r="B186" s="55"/>
      <c r="C186" s="85"/>
      <c r="D186" s="85"/>
      <c r="E186" s="55"/>
      <c r="F186" s="87"/>
      <c r="G186" s="85"/>
      <c r="H186" s="55"/>
      <c r="I186" s="55"/>
      <c r="J186" s="55"/>
      <c r="K186" s="85"/>
      <c r="L186" s="55"/>
      <c r="M186" s="85"/>
      <c r="N186" s="34"/>
    </row>
    <row r="187" spans="1:14" x14ac:dyDescent="0.25">
      <c r="A187" s="85"/>
      <c r="B187" s="55"/>
      <c r="C187" s="85"/>
      <c r="D187" s="85"/>
      <c r="E187" s="55"/>
      <c r="F187" s="87"/>
      <c r="G187" s="85"/>
      <c r="H187" s="55"/>
      <c r="I187" s="55"/>
      <c r="J187" s="55"/>
      <c r="K187" s="85"/>
      <c r="L187" s="55"/>
      <c r="M187" s="85"/>
      <c r="N187" s="34"/>
    </row>
    <row r="188" spans="1:14" x14ac:dyDescent="0.25">
      <c r="A188" s="85"/>
      <c r="B188" s="55"/>
      <c r="C188" s="85"/>
      <c r="D188" s="85"/>
      <c r="E188" s="55"/>
      <c r="F188" s="87"/>
      <c r="G188" s="85"/>
      <c r="H188" s="55"/>
      <c r="I188" s="55"/>
      <c r="J188" s="55"/>
      <c r="K188" s="85"/>
      <c r="L188" s="55"/>
      <c r="M188" s="85"/>
      <c r="N188" s="34"/>
    </row>
    <row r="189" spans="1:14" x14ac:dyDescent="0.25">
      <c r="A189" s="85"/>
      <c r="B189" s="55"/>
      <c r="C189" s="85"/>
      <c r="D189" s="85"/>
      <c r="E189" s="55"/>
      <c r="F189" s="87"/>
      <c r="G189" s="85"/>
      <c r="H189" s="55"/>
      <c r="I189" s="55"/>
      <c r="J189" s="55"/>
      <c r="K189" s="85"/>
      <c r="L189" s="55"/>
      <c r="M189" s="85"/>
      <c r="N189" s="34"/>
    </row>
    <row r="190" spans="1:14" x14ac:dyDescent="0.25">
      <c r="A190" s="85"/>
      <c r="B190" s="55"/>
      <c r="C190" s="85"/>
      <c r="D190" s="85"/>
      <c r="E190" s="55"/>
      <c r="F190" s="87"/>
      <c r="G190" s="85"/>
      <c r="H190" s="55"/>
      <c r="I190" s="55"/>
      <c r="J190" s="55"/>
      <c r="K190" s="85"/>
      <c r="L190" s="55"/>
      <c r="M190" s="85"/>
      <c r="N190" s="34"/>
    </row>
    <row r="191" spans="1:14" x14ac:dyDescent="0.25">
      <c r="A191" s="85"/>
      <c r="B191" s="55"/>
      <c r="C191" s="85"/>
      <c r="D191" s="85"/>
      <c r="E191" s="55"/>
      <c r="F191" s="87"/>
      <c r="G191" s="85"/>
      <c r="H191" s="55"/>
      <c r="I191" s="55"/>
      <c r="J191" s="55"/>
      <c r="K191" s="85"/>
      <c r="L191" s="55"/>
      <c r="M191" s="85"/>
      <c r="N191" s="34"/>
    </row>
    <row r="192" spans="1:14" x14ac:dyDescent="0.25">
      <c r="A192" s="85"/>
      <c r="B192" s="55"/>
      <c r="C192" s="85"/>
      <c r="D192" s="85"/>
      <c r="E192" s="55"/>
      <c r="F192" s="87"/>
      <c r="G192" s="85"/>
      <c r="H192" s="55"/>
      <c r="I192" s="55"/>
      <c r="J192" s="55"/>
      <c r="K192" s="85"/>
      <c r="L192" s="55"/>
      <c r="M192" s="85"/>
      <c r="N192" s="34"/>
    </row>
    <row r="193" spans="1:14" x14ac:dyDescent="0.25">
      <c r="A193" s="85"/>
      <c r="B193" s="55"/>
      <c r="C193" s="85"/>
      <c r="D193" s="85"/>
      <c r="E193" s="55"/>
      <c r="F193" s="87"/>
      <c r="G193" s="85"/>
      <c r="H193" s="55"/>
      <c r="I193" s="55"/>
      <c r="J193" s="55"/>
      <c r="K193" s="85"/>
      <c r="L193" s="55"/>
      <c r="M193" s="85"/>
      <c r="N193" s="34"/>
    </row>
    <row r="194" spans="1:14" x14ac:dyDescent="0.25">
      <c r="A194" s="85"/>
      <c r="B194" s="55"/>
      <c r="C194" s="85"/>
      <c r="D194" s="85"/>
      <c r="E194" s="55"/>
      <c r="F194" s="87"/>
      <c r="G194" s="85"/>
      <c r="H194" s="55"/>
      <c r="I194" s="55"/>
      <c r="J194" s="55"/>
      <c r="K194" s="85"/>
      <c r="L194" s="55"/>
      <c r="M194" s="85"/>
      <c r="N194" s="34"/>
    </row>
    <row r="195" spans="1:14" x14ac:dyDescent="0.25">
      <c r="A195" s="85"/>
      <c r="B195" s="55"/>
      <c r="C195" s="85"/>
      <c r="D195" s="85"/>
      <c r="E195" s="55"/>
      <c r="F195" s="87"/>
      <c r="G195" s="85"/>
      <c r="H195" s="55"/>
      <c r="I195" s="55"/>
      <c r="J195" s="55"/>
      <c r="K195" s="85"/>
      <c r="L195" s="55"/>
      <c r="M195" s="85"/>
      <c r="N195" s="34"/>
    </row>
    <row r="196" spans="1:14" x14ac:dyDescent="0.25">
      <c r="A196" s="85"/>
      <c r="B196" s="55"/>
      <c r="C196" s="85"/>
      <c r="D196" s="85"/>
      <c r="E196" s="55"/>
      <c r="F196" s="87"/>
      <c r="G196" s="85"/>
      <c r="H196" s="55"/>
      <c r="I196" s="55"/>
      <c r="J196" s="55"/>
      <c r="K196" s="85"/>
      <c r="L196" s="55"/>
      <c r="M196" s="85"/>
      <c r="N196" s="34"/>
    </row>
    <row r="197" spans="1:14" x14ac:dyDescent="0.25">
      <c r="A197" s="85"/>
      <c r="B197" s="55"/>
      <c r="C197" s="85"/>
      <c r="D197" s="85"/>
      <c r="E197" s="55"/>
      <c r="F197" s="87"/>
      <c r="G197" s="85"/>
      <c r="H197" s="55"/>
      <c r="I197" s="55"/>
      <c r="J197" s="55"/>
      <c r="K197" s="85"/>
      <c r="L197" s="55"/>
      <c r="M197" s="85"/>
      <c r="N197" s="34"/>
    </row>
    <row r="198" spans="1:14" x14ac:dyDescent="0.25">
      <c r="A198" s="85"/>
      <c r="B198" s="55"/>
      <c r="C198" s="85"/>
      <c r="D198" s="85"/>
      <c r="E198" s="55"/>
      <c r="F198" s="87"/>
      <c r="G198" s="85"/>
      <c r="H198" s="55"/>
      <c r="I198" s="55"/>
      <c r="J198" s="55"/>
      <c r="K198" s="85"/>
      <c r="L198" s="55"/>
      <c r="M198" s="85"/>
      <c r="N198" s="34"/>
    </row>
    <row r="199" spans="1:14" x14ac:dyDescent="0.25">
      <c r="A199" s="85"/>
      <c r="B199" s="55"/>
      <c r="C199" s="85"/>
      <c r="D199" s="85"/>
      <c r="E199" s="55"/>
      <c r="F199" s="87"/>
      <c r="G199" s="85"/>
      <c r="H199" s="55"/>
      <c r="I199" s="55"/>
      <c r="J199" s="55"/>
      <c r="K199" s="85"/>
      <c r="L199" s="55"/>
      <c r="M199" s="85"/>
      <c r="N199" s="34"/>
    </row>
    <row r="200" spans="1:14" x14ac:dyDescent="0.25">
      <c r="A200" s="85"/>
      <c r="B200" s="55"/>
      <c r="C200" s="85"/>
      <c r="D200" s="85"/>
      <c r="E200" s="55"/>
      <c r="F200" s="87"/>
      <c r="G200" s="85"/>
      <c r="H200" s="55"/>
      <c r="I200" s="55"/>
      <c r="J200" s="55"/>
      <c r="K200" s="85"/>
      <c r="L200" s="55"/>
      <c r="M200" s="85"/>
      <c r="N200" s="34"/>
    </row>
    <row r="201" spans="1:14" x14ac:dyDescent="0.25">
      <c r="A201" s="85"/>
      <c r="B201" s="55"/>
      <c r="C201" s="85"/>
      <c r="D201" s="85"/>
      <c r="E201" s="55"/>
      <c r="F201" s="87"/>
      <c r="G201" s="85"/>
      <c r="H201" s="55"/>
      <c r="I201" s="55"/>
      <c r="J201" s="55"/>
      <c r="K201" s="85"/>
      <c r="L201" s="55"/>
      <c r="M201" s="85"/>
      <c r="N201" s="34"/>
    </row>
    <row r="202" spans="1:14" x14ac:dyDescent="0.25">
      <c r="A202" s="85"/>
      <c r="B202" s="55"/>
      <c r="C202" s="85"/>
      <c r="D202" s="85"/>
      <c r="E202" s="55"/>
      <c r="F202" s="87"/>
      <c r="G202" s="85"/>
      <c r="H202" s="55"/>
      <c r="I202" s="55"/>
      <c r="J202" s="55"/>
      <c r="K202" s="85"/>
      <c r="L202" s="55"/>
      <c r="M202" s="85"/>
      <c r="N202" s="34"/>
    </row>
    <row r="203" spans="1:14" x14ac:dyDescent="0.25">
      <c r="A203" s="85"/>
      <c r="B203" s="55"/>
      <c r="C203" s="85"/>
      <c r="D203" s="85"/>
      <c r="E203" s="55"/>
      <c r="F203" s="87"/>
      <c r="G203" s="85"/>
      <c r="H203" s="55"/>
      <c r="I203" s="55"/>
      <c r="J203" s="55"/>
      <c r="K203" s="85"/>
      <c r="L203" s="55"/>
      <c r="M203" s="85"/>
      <c r="N203" s="34"/>
    </row>
    <row r="204" spans="1:14" x14ac:dyDescent="0.25">
      <c r="A204" s="85"/>
      <c r="B204" s="55"/>
      <c r="C204" s="85"/>
      <c r="D204" s="85"/>
      <c r="E204" s="55"/>
      <c r="F204" s="87"/>
      <c r="G204" s="85"/>
      <c r="H204" s="55"/>
      <c r="I204" s="55"/>
      <c r="J204" s="55"/>
      <c r="K204" s="85"/>
      <c r="L204" s="55"/>
      <c r="M204" s="85"/>
      <c r="N204" s="34"/>
    </row>
    <row r="205" spans="1:14" x14ac:dyDescent="0.25">
      <c r="A205" s="85"/>
      <c r="B205" s="55"/>
      <c r="C205" s="85"/>
      <c r="D205" s="85"/>
      <c r="E205" s="55"/>
      <c r="F205" s="87"/>
      <c r="G205" s="85"/>
      <c r="H205" s="55"/>
      <c r="I205" s="55"/>
      <c r="J205" s="55"/>
      <c r="K205" s="85"/>
      <c r="L205" s="55"/>
      <c r="M205" s="85"/>
      <c r="N205" s="34"/>
    </row>
    <row r="206" spans="1:14" x14ac:dyDescent="0.25">
      <c r="A206" s="85"/>
      <c r="B206" s="55"/>
      <c r="C206" s="85"/>
      <c r="D206" s="85"/>
      <c r="E206" s="55"/>
      <c r="F206" s="87"/>
      <c r="G206" s="85"/>
      <c r="H206" s="55"/>
      <c r="I206" s="55"/>
      <c r="J206" s="55"/>
      <c r="K206" s="85"/>
      <c r="L206" s="55"/>
      <c r="M206" s="85"/>
      <c r="N206" s="34"/>
    </row>
    <row r="207" spans="1:14" x14ac:dyDescent="0.25">
      <c r="A207" s="85"/>
      <c r="B207" s="55"/>
      <c r="C207" s="85"/>
      <c r="D207" s="85"/>
      <c r="E207" s="55"/>
      <c r="F207" s="87"/>
      <c r="G207" s="85"/>
      <c r="H207" s="55"/>
      <c r="I207" s="55"/>
      <c r="J207" s="55"/>
      <c r="K207" s="85"/>
      <c r="L207" s="55"/>
      <c r="M207" s="85"/>
      <c r="N207" s="34"/>
    </row>
    <row r="208" spans="1:14" x14ac:dyDescent="0.25">
      <c r="A208" s="85"/>
      <c r="B208" s="55"/>
      <c r="C208" s="85"/>
      <c r="D208" s="85"/>
      <c r="E208" s="55"/>
      <c r="F208" s="87"/>
      <c r="G208" s="85"/>
      <c r="H208" s="55"/>
      <c r="I208" s="55"/>
      <c r="J208" s="55"/>
      <c r="K208" s="85"/>
      <c r="L208" s="55"/>
      <c r="M208" s="85"/>
      <c r="N208" s="34"/>
    </row>
    <row r="209" spans="1:14" x14ac:dyDescent="0.25">
      <c r="A209" s="85"/>
      <c r="B209" s="55"/>
      <c r="C209" s="85"/>
      <c r="D209" s="85"/>
      <c r="E209" s="55"/>
      <c r="F209" s="87"/>
      <c r="G209" s="85"/>
      <c r="H209" s="55"/>
      <c r="I209" s="55"/>
      <c r="J209" s="55"/>
      <c r="K209" s="85"/>
      <c r="L209" s="55"/>
      <c r="M209" s="85"/>
      <c r="N209" s="34"/>
    </row>
    <row r="210" spans="1:14" x14ac:dyDescent="0.25">
      <c r="A210" s="85"/>
      <c r="B210" s="55"/>
      <c r="C210" s="85"/>
      <c r="D210" s="85"/>
      <c r="E210" s="55"/>
      <c r="F210" s="87"/>
      <c r="G210" s="85"/>
      <c r="H210" s="55"/>
      <c r="I210" s="55"/>
      <c r="J210" s="55"/>
      <c r="K210" s="85"/>
      <c r="L210" s="55"/>
      <c r="M210" s="85"/>
      <c r="N210" s="34"/>
    </row>
    <row r="211" spans="1:14" x14ac:dyDescent="0.25">
      <c r="A211" s="85"/>
      <c r="B211" s="55"/>
      <c r="C211" s="85"/>
      <c r="D211" s="85"/>
      <c r="E211" s="55"/>
      <c r="F211" s="87"/>
      <c r="G211" s="85"/>
      <c r="H211" s="55"/>
      <c r="I211" s="55"/>
      <c r="J211" s="55"/>
      <c r="K211" s="85"/>
      <c r="L211" s="55"/>
      <c r="M211" s="85"/>
      <c r="N211" s="34"/>
    </row>
    <row r="212" spans="1:14" x14ac:dyDescent="0.25">
      <c r="A212" s="85"/>
      <c r="B212" s="55"/>
      <c r="C212" s="85"/>
      <c r="D212" s="85"/>
      <c r="E212" s="55"/>
      <c r="F212" s="87"/>
      <c r="G212" s="85"/>
      <c r="H212" s="55"/>
      <c r="I212" s="55"/>
      <c r="J212" s="55"/>
      <c r="K212" s="85"/>
      <c r="L212" s="55"/>
      <c r="M212" s="85"/>
      <c r="N212" s="34"/>
    </row>
    <row r="213" spans="1:14" x14ac:dyDescent="0.25">
      <c r="A213" s="85"/>
      <c r="B213" s="55"/>
      <c r="C213" s="85"/>
      <c r="D213" s="85"/>
      <c r="E213" s="55"/>
      <c r="F213" s="87"/>
      <c r="G213" s="85"/>
      <c r="H213" s="55"/>
      <c r="I213" s="55"/>
      <c r="J213" s="55"/>
      <c r="K213" s="85"/>
      <c r="L213" s="55"/>
      <c r="M213" s="85"/>
      <c r="N213" s="34"/>
    </row>
    <row r="214" spans="1:14" x14ac:dyDescent="0.25">
      <c r="A214" s="85"/>
      <c r="B214" s="55"/>
      <c r="C214" s="85"/>
      <c r="D214" s="85"/>
      <c r="E214" s="55"/>
      <c r="F214" s="87"/>
      <c r="G214" s="85"/>
      <c r="H214" s="55"/>
      <c r="I214" s="55"/>
      <c r="J214" s="55"/>
      <c r="K214" s="85"/>
      <c r="L214" s="55"/>
      <c r="M214" s="85"/>
      <c r="N214" s="34"/>
    </row>
    <row r="215" spans="1:14" x14ac:dyDescent="0.25">
      <c r="A215" s="85"/>
      <c r="B215" s="55"/>
      <c r="C215" s="85"/>
      <c r="D215" s="85"/>
      <c r="E215" s="55"/>
      <c r="F215" s="87"/>
      <c r="G215" s="85"/>
      <c r="H215" s="55"/>
      <c r="I215" s="55"/>
      <c r="J215" s="55"/>
      <c r="K215" s="85"/>
      <c r="L215" s="55"/>
      <c r="M215" s="85"/>
      <c r="N215" s="34"/>
    </row>
    <row r="216" spans="1:14" x14ac:dyDescent="0.25">
      <c r="A216" s="85"/>
      <c r="B216" s="55"/>
      <c r="C216" s="85"/>
      <c r="D216" s="85"/>
      <c r="E216" s="55"/>
      <c r="F216" s="87"/>
      <c r="G216" s="85"/>
      <c r="H216" s="55"/>
      <c r="I216" s="55"/>
      <c r="J216" s="55"/>
      <c r="K216" s="85"/>
      <c r="L216" s="55"/>
      <c r="M216" s="85"/>
      <c r="N216" s="34"/>
    </row>
    <row r="217" spans="1:14" x14ac:dyDescent="0.25">
      <c r="A217" s="85"/>
      <c r="B217" s="55"/>
      <c r="C217" s="85"/>
      <c r="D217" s="85"/>
      <c r="E217" s="55"/>
      <c r="F217" s="87"/>
      <c r="G217" s="85"/>
      <c r="H217" s="55"/>
      <c r="I217" s="55"/>
      <c r="J217" s="55"/>
      <c r="K217" s="85"/>
      <c r="L217" s="55"/>
      <c r="M217" s="85"/>
      <c r="N217" s="34"/>
    </row>
    <row r="218" spans="1:14" x14ac:dyDescent="0.25">
      <c r="A218" s="85"/>
      <c r="B218" s="55"/>
      <c r="C218" s="85"/>
      <c r="D218" s="85"/>
      <c r="E218" s="55"/>
      <c r="F218" s="87"/>
      <c r="G218" s="85"/>
      <c r="H218" s="55"/>
      <c r="I218" s="55"/>
      <c r="J218" s="55"/>
      <c r="K218" s="85"/>
      <c r="L218" s="55"/>
      <c r="M218" s="85"/>
      <c r="N218" s="34"/>
    </row>
    <row r="219" spans="1:14" x14ac:dyDescent="0.25">
      <c r="A219" s="85"/>
      <c r="B219" s="55"/>
      <c r="C219" s="85"/>
      <c r="D219" s="85"/>
      <c r="E219" s="55"/>
      <c r="F219" s="87"/>
      <c r="G219" s="85"/>
      <c r="H219" s="55"/>
      <c r="I219" s="55"/>
      <c r="J219" s="55"/>
      <c r="K219" s="85"/>
      <c r="L219" s="55"/>
      <c r="M219" s="85"/>
      <c r="N219" s="34"/>
    </row>
    <row r="220" spans="1:14" x14ac:dyDescent="0.25">
      <c r="A220" s="85"/>
      <c r="B220" s="55"/>
      <c r="C220" s="85"/>
      <c r="D220" s="85"/>
      <c r="E220" s="55"/>
      <c r="F220" s="87"/>
      <c r="G220" s="85"/>
      <c r="H220" s="55"/>
      <c r="I220" s="55"/>
      <c r="J220" s="55"/>
      <c r="K220" s="85"/>
      <c r="L220" s="55"/>
      <c r="M220" s="85"/>
      <c r="N220" s="34"/>
    </row>
    <row r="221" spans="1:14" x14ac:dyDescent="0.25">
      <c r="A221" s="85"/>
      <c r="B221" s="55"/>
      <c r="C221" s="85"/>
      <c r="D221" s="85"/>
      <c r="E221" s="55"/>
      <c r="F221" s="87"/>
      <c r="G221" s="85"/>
      <c r="H221" s="55"/>
      <c r="I221" s="55"/>
      <c r="J221" s="55"/>
      <c r="K221" s="85"/>
      <c r="L221" s="55"/>
      <c r="M221" s="85"/>
      <c r="N221" s="34"/>
    </row>
    <row r="222" spans="1:14" x14ac:dyDescent="0.25">
      <c r="A222" s="85"/>
      <c r="B222" s="55"/>
      <c r="C222" s="85"/>
      <c r="D222" s="85"/>
      <c r="E222" s="55"/>
      <c r="F222" s="87"/>
      <c r="G222" s="85"/>
      <c r="H222" s="55"/>
      <c r="I222" s="55"/>
      <c r="J222" s="55"/>
      <c r="K222" s="85"/>
      <c r="L222" s="55"/>
      <c r="M222" s="85"/>
      <c r="N222" s="34"/>
    </row>
    <row r="223" spans="1:14" x14ac:dyDescent="0.25">
      <c r="A223" s="85"/>
      <c r="B223" s="55"/>
      <c r="C223" s="85"/>
      <c r="D223" s="85"/>
      <c r="E223" s="55"/>
      <c r="F223" s="87"/>
      <c r="G223" s="85"/>
      <c r="H223" s="55"/>
      <c r="I223" s="55"/>
      <c r="J223" s="55"/>
      <c r="K223" s="85"/>
      <c r="L223" s="55"/>
      <c r="M223" s="85"/>
      <c r="N223" s="34"/>
    </row>
    <row r="224" spans="1:14" x14ac:dyDescent="0.25">
      <c r="A224" s="85"/>
      <c r="B224" s="55"/>
      <c r="C224" s="85"/>
      <c r="D224" s="85"/>
      <c r="E224" s="55"/>
      <c r="F224" s="87"/>
      <c r="G224" s="85"/>
      <c r="H224" s="55"/>
      <c r="I224" s="55"/>
      <c r="J224" s="55"/>
      <c r="K224" s="85"/>
      <c r="L224" s="55"/>
      <c r="M224" s="85"/>
      <c r="N224" s="34"/>
    </row>
    <row r="225" spans="1:14" x14ac:dyDescent="0.25">
      <c r="A225" s="85"/>
      <c r="B225" s="55"/>
      <c r="C225" s="85"/>
      <c r="D225" s="85"/>
      <c r="E225" s="55"/>
      <c r="F225" s="87"/>
      <c r="G225" s="85"/>
      <c r="H225" s="55"/>
      <c r="I225" s="55"/>
      <c r="J225" s="55"/>
      <c r="K225" s="85"/>
      <c r="L225" s="55"/>
      <c r="M225" s="85"/>
      <c r="N225" s="34"/>
    </row>
    <row r="226" spans="1:14" x14ac:dyDescent="0.25">
      <c r="A226" s="85"/>
      <c r="B226" s="55"/>
      <c r="C226" s="85"/>
      <c r="D226" s="85"/>
      <c r="E226" s="55"/>
      <c r="F226" s="87"/>
      <c r="G226" s="85"/>
      <c r="H226" s="55"/>
      <c r="I226" s="55"/>
      <c r="J226" s="55"/>
      <c r="K226" s="85"/>
      <c r="L226" s="55"/>
      <c r="M226" s="85"/>
      <c r="N226" s="34"/>
    </row>
    <row r="227" spans="1:14" x14ac:dyDescent="0.25">
      <c r="A227" s="85"/>
      <c r="B227" s="55"/>
      <c r="C227" s="85"/>
      <c r="D227" s="85"/>
      <c r="E227" s="55"/>
      <c r="F227" s="87"/>
      <c r="G227" s="85"/>
      <c r="H227" s="55"/>
      <c r="I227" s="55"/>
      <c r="J227" s="55"/>
      <c r="K227" s="85"/>
      <c r="L227" s="55"/>
      <c r="M227" s="85"/>
      <c r="N227" s="34"/>
    </row>
    <row r="228" spans="1:14" x14ac:dyDescent="0.25">
      <c r="A228" s="85"/>
      <c r="B228" s="55"/>
      <c r="C228" s="85"/>
      <c r="D228" s="85"/>
      <c r="E228" s="55"/>
      <c r="F228" s="87"/>
      <c r="G228" s="85"/>
      <c r="H228" s="55"/>
      <c r="I228" s="55"/>
      <c r="J228" s="55"/>
      <c r="K228" s="85"/>
      <c r="L228" s="55"/>
      <c r="M228" s="85"/>
      <c r="N228" s="34"/>
    </row>
    <row r="229" spans="1:14" x14ac:dyDescent="0.25">
      <c r="A229" s="85"/>
      <c r="B229" s="55"/>
      <c r="C229" s="85"/>
      <c r="D229" s="85"/>
      <c r="E229" s="55"/>
      <c r="F229" s="87"/>
      <c r="G229" s="85"/>
      <c r="H229" s="55"/>
      <c r="I229" s="55"/>
      <c r="J229" s="55"/>
      <c r="K229" s="85"/>
      <c r="L229" s="55"/>
      <c r="M229" s="85"/>
      <c r="N229" s="34"/>
    </row>
    <row r="230" spans="1:14" x14ac:dyDescent="0.25">
      <c r="A230" s="85"/>
      <c r="B230" s="55"/>
      <c r="C230" s="85"/>
      <c r="D230" s="85"/>
      <c r="E230" s="55"/>
      <c r="F230" s="87"/>
      <c r="G230" s="85"/>
      <c r="H230" s="55"/>
      <c r="I230" s="55"/>
      <c r="J230" s="55"/>
      <c r="K230" s="85"/>
      <c r="L230" s="55"/>
      <c r="M230" s="85"/>
      <c r="N230" s="34"/>
    </row>
    <row r="231" spans="1:14" x14ac:dyDescent="0.25">
      <c r="A231" s="85"/>
      <c r="B231" s="55"/>
      <c r="C231" s="85"/>
      <c r="D231" s="85"/>
      <c r="E231" s="55"/>
      <c r="F231" s="87"/>
      <c r="G231" s="85"/>
      <c r="H231" s="55"/>
      <c r="I231" s="55"/>
      <c r="J231" s="55"/>
      <c r="K231" s="85"/>
      <c r="L231" s="55"/>
      <c r="M231" s="85"/>
      <c r="N231" s="34"/>
    </row>
    <row r="232" spans="1:14" x14ac:dyDescent="0.25">
      <c r="A232" s="85"/>
      <c r="B232" s="55"/>
      <c r="C232" s="85"/>
      <c r="D232" s="85"/>
      <c r="E232" s="55"/>
      <c r="F232" s="87"/>
      <c r="G232" s="85"/>
      <c r="H232" s="55"/>
      <c r="I232" s="55"/>
      <c r="J232" s="55"/>
      <c r="K232" s="85"/>
      <c r="L232" s="55"/>
      <c r="M232" s="85"/>
      <c r="N232" s="34"/>
    </row>
    <row r="233" spans="1:14" x14ac:dyDescent="0.25">
      <c r="A233" s="85"/>
      <c r="B233" s="55"/>
      <c r="C233" s="85"/>
      <c r="D233" s="85"/>
      <c r="E233" s="55"/>
      <c r="F233" s="87"/>
      <c r="G233" s="85"/>
      <c r="H233" s="55"/>
      <c r="I233" s="55"/>
      <c r="J233" s="55"/>
      <c r="K233" s="85"/>
      <c r="L233" s="55"/>
      <c r="M233" s="85"/>
      <c r="N233" s="34"/>
    </row>
    <row r="234" spans="1:14" x14ac:dyDescent="0.25">
      <c r="A234" s="85"/>
      <c r="B234" s="55"/>
      <c r="C234" s="85"/>
      <c r="D234" s="85"/>
      <c r="E234" s="55"/>
      <c r="F234" s="87"/>
      <c r="G234" s="85"/>
      <c r="H234" s="55"/>
      <c r="I234" s="55"/>
      <c r="J234" s="55"/>
      <c r="K234" s="85"/>
      <c r="L234" s="55"/>
      <c r="M234" s="85"/>
      <c r="N234" s="34"/>
    </row>
    <row r="235" spans="1:14" x14ac:dyDescent="0.25">
      <c r="A235" s="85"/>
      <c r="B235" s="55"/>
      <c r="C235" s="85"/>
      <c r="D235" s="85"/>
      <c r="E235" s="55"/>
      <c r="F235" s="87"/>
      <c r="G235" s="85"/>
      <c r="H235" s="55"/>
      <c r="I235" s="55"/>
      <c r="J235" s="55"/>
      <c r="K235" s="85"/>
      <c r="L235" s="55"/>
      <c r="M235" s="85"/>
      <c r="N235" s="34"/>
    </row>
    <row r="236" spans="1:14" x14ac:dyDescent="0.25">
      <c r="A236" s="85"/>
      <c r="B236" s="55"/>
      <c r="C236" s="85"/>
      <c r="D236" s="85"/>
      <c r="E236" s="55"/>
      <c r="F236" s="87"/>
      <c r="G236" s="85"/>
      <c r="H236" s="55"/>
      <c r="I236" s="55"/>
      <c r="J236" s="55"/>
      <c r="K236" s="85"/>
      <c r="L236" s="55"/>
      <c r="M236" s="85"/>
      <c r="N236" s="34"/>
    </row>
    <row r="237" spans="1:14" x14ac:dyDescent="0.25">
      <c r="A237" s="85"/>
      <c r="B237" s="55"/>
      <c r="C237" s="85"/>
      <c r="D237" s="85"/>
      <c r="E237" s="55"/>
      <c r="F237" s="87"/>
      <c r="G237" s="85"/>
      <c r="H237" s="55"/>
      <c r="I237" s="55"/>
      <c r="J237" s="55"/>
      <c r="K237" s="85"/>
      <c r="L237" s="55"/>
      <c r="M237" s="85"/>
      <c r="N237" s="34"/>
    </row>
    <row r="238" spans="1:14" x14ac:dyDescent="0.25">
      <c r="A238" s="85"/>
      <c r="B238" s="55"/>
      <c r="C238" s="85"/>
      <c r="D238" s="85"/>
      <c r="E238" s="55"/>
      <c r="F238" s="87"/>
      <c r="G238" s="85"/>
      <c r="H238" s="55"/>
      <c r="I238" s="55"/>
      <c r="J238" s="55"/>
      <c r="K238" s="85"/>
      <c r="L238" s="55"/>
      <c r="M238" s="85"/>
      <c r="N238" s="34"/>
    </row>
    <row r="239" spans="1:14" x14ac:dyDescent="0.25">
      <c r="A239" s="85"/>
      <c r="B239" s="55"/>
      <c r="C239" s="85"/>
      <c r="D239" s="85"/>
      <c r="E239" s="55"/>
      <c r="F239" s="87"/>
      <c r="G239" s="85"/>
      <c r="H239" s="55"/>
      <c r="I239" s="55"/>
      <c r="J239" s="55"/>
      <c r="K239" s="85"/>
      <c r="L239" s="55"/>
      <c r="M239" s="85"/>
      <c r="N239" s="34"/>
    </row>
    <row r="240" spans="1:14" x14ac:dyDescent="0.25">
      <c r="A240" s="85"/>
      <c r="B240" s="55"/>
      <c r="C240" s="85"/>
      <c r="D240" s="85"/>
      <c r="E240" s="55"/>
      <c r="F240" s="87"/>
      <c r="G240" s="85"/>
      <c r="H240" s="55"/>
      <c r="I240" s="55"/>
      <c r="J240" s="55"/>
      <c r="K240" s="85"/>
      <c r="L240" s="55"/>
      <c r="M240" s="85"/>
      <c r="N240" s="34"/>
    </row>
    <row r="241" spans="1:14" x14ac:dyDescent="0.25">
      <c r="A241" s="85"/>
      <c r="B241" s="55"/>
      <c r="C241" s="85"/>
      <c r="D241" s="85"/>
      <c r="E241" s="55"/>
      <c r="F241" s="87"/>
      <c r="G241" s="85"/>
      <c r="H241" s="55"/>
      <c r="I241" s="55"/>
      <c r="J241" s="55"/>
      <c r="K241" s="85"/>
      <c r="L241" s="55"/>
      <c r="M241" s="85"/>
      <c r="N241" s="34"/>
    </row>
    <row r="242" spans="1:14" x14ac:dyDescent="0.25">
      <c r="A242" s="85"/>
      <c r="B242" s="55"/>
      <c r="C242" s="85"/>
      <c r="D242" s="85"/>
      <c r="E242" s="55"/>
      <c r="F242" s="87"/>
      <c r="G242" s="85"/>
      <c r="H242" s="55"/>
      <c r="I242" s="55"/>
      <c r="J242" s="55"/>
      <c r="K242" s="85"/>
      <c r="L242" s="55"/>
      <c r="M242" s="85"/>
      <c r="N242" s="34"/>
    </row>
    <row r="243" spans="1:14" x14ac:dyDescent="0.25">
      <c r="A243" s="85"/>
      <c r="B243" s="55"/>
      <c r="C243" s="85"/>
      <c r="D243" s="85"/>
      <c r="E243" s="55"/>
      <c r="F243" s="87"/>
      <c r="G243" s="85"/>
      <c r="H243" s="55"/>
      <c r="I243" s="55"/>
      <c r="J243" s="55"/>
      <c r="K243" s="85"/>
      <c r="L243" s="55"/>
      <c r="M243" s="85"/>
      <c r="N243" s="34"/>
    </row>
    <row r="244" spans="1:14" x14ac:dyDescent="0.25">
      <c r="A244" s="85"/>
      <c r="B244" s="55"/>
      <c r="C244" s="85"/>
      <c r="D244" s="85"/>
      <c r="E244" s="55"/>
      <c r="F244" s="87"/>
      <c r="G244" s="85"/>
      <c r="H244" s="55"/>
      <c r="I244" s="55"/>
      <c r="J244" s="55"/>
      <c r="K244" s="85"/>
      <c r="L244" s="55"/>
      <c r="M244" s="85"/>
      <c r="N244" s="34"/>
    </row>
    <row r="245" spans="1:14" x14ac:dyDescent="0.25">
      <c r="A245" s="85"/>
      <c r="B245" s="55"/>
      <c r="C245" s="85"/>
      <c r="D245" s="85"/>
      <c r="E245" s="55"/>
      <c r="F245" s="87"/>
      <c r="G245" s="85"/>
      <c r="H245" s="55"/>
      <c r="I245" s="55"/>
      <c r="J245" s="55"/>
      <c r="K245" s="85"/>
      <c r="L245" s="55"/>
      <c r="M245" s="85"/>
      <c r="N245" s="34"/>
    </row>
    <row r="246" spans="1:14" x14ac:dyDescent="0.25">
      <c r="A246" s="85"/>
      <c r="B246" s="55"/>
      <c r="C246" s="85"/>
      <c r="D246" s="85"/>
      <c r="E246" s="55"/>
      <c r="F246" s="87"/>
      <c r="G246" s="85"/>
      <c r="H246" s="55"/>
      <c r="I246" s="55"/>
      <c r="J246" s="55"/>
      <c r="K246" s="85"/>
      <c r="L246" s="55"/>
      <c r="M246" s="85"/>
      <c r="N246" s="34"/>
    </row>
    <row r="247" spans="1:14" x14ac:dyDescent="0.25">
      <c r="A247" s="85"/>
      <c r="B247" s="55"/>
      <c r="C247" s="85"/>
      <c r="D247" s="85"/>
      <c r="E247" s="55"/>
      <c r="F247" s="87"/>
      <c r="G247" s="85"/>
      <c r="H247" s="55"/>
      <c r="I247" s="55"/>
      <c r="J247" s="55"/>
      <c r="K247" s="85"/>
      <c r="L247" s="55"/>
      <c r="M247" s="85"/>
      <c r="N247" s="34"/>
    </row>
    <row r="248" spans="1:14" x14ac:dyDescent="0.25">
      <c r="A248" s="85"/>
      <c r="B248" s="55"/>
      <c r="C248" s="85"/>
      <c r="D248" s="85"/>
      <c r="E248" s="55"/>
      <c r="F248" s="87"/>
      <c r="G248" s="85"/>
      <c r="H248" s="55"/>
      <c r="I248" s="55"/>
      <c r="J248" s="55"/>
      <c r="K248" s="85"/>
      <c r="L248" s="55"/>
      <c r="M248" s="85"/>
      <c r="N248" s="34"/>
    </row>
    <row r="249" spans="1:14" x14ac:dyDescent="0.25">
      <c r="A249" s="85"/>
      <c r="B249" s="55"/>
      <c r="C249" s="85"/>
      <c r="D249" s="85"/>
      <c r="E249" s="55"/>
      <c r="F249" s="87"/>
      <c r="G249" s="85"/>
      <c r="H249" s="55"/>
      <c r="I249" s="55"/>
      <c r="J249" s="55"/>
      <c r="K249" s="85"/>
      <c r="L249" s="55"/>
      <c r="M249" s="85"/>
      <c r="N249" s="34"/>
    </row>
    <row r="250" spans="1:14" x14ac:dyDescent="0.25">
      <c r="A250" s="85"/>
      <c r="B250" s="55"/>
      <c r="C250" s="85"/>
      <c r="D250" s="85"/>
      <c r="E250" s="55"/>
      <c r="F250" s="87"/>
      <c r="G250" s="85"/>
      <c r="H250" s="55"/>
      <c r="I250" s="55"/>
      <c r="J250" s="55"/>
      <c r="K250" s="85"/>
      <c r="L250" s="55"/>
      <c r="M250" s="85"/>
      <c r="N250" s="34"/>
    </row>
    <row r="251" spans="1:14" x14ac:dyDescent="0.25">
      <c r="A251" s="85"/>
      <c r="B251" s="55"/>
      <c r="C251" s="85"/>
      <c r="D251" s="85"/>
      <c r="E251" s="55"/>
      <c r="F251" s="87"/>
      <c r="G251" s="85"/>
      <c r="H251" s="55"/>
      <c r="I251" s="55"/>
      <c r="J251" s="55"/>
      <c r="K251" s="85"/>
      <c r="L251" s="55"/>
      <c r="M251" s="85"/>
      <c r="N251" s="34"/>
    </row>
    <row r="252" spans="1:14" x14ac:dyDescent="0.25">
      <c r="A252" s="85"/>
      <c r="B252" s="55"/>
      <c r="C252" s="85"/>
      <c r="D252" s="85"/>
      <c r="E252" s="55"/>
      <c r="F252" s="87"/>
      <c r="G252" s="85"/>
      <c r="H252" s="55"/>
      <c r="I252" s="55"/>
      <c r="J252" s="55"/>
      <c r="K252" s="85"/>
      <c r="L252" s="55"/>
      <c r="M252" s="85"/>
      <c r="N252" s="34"/>
    </row>
    <row r="253" spans="1:14" x14ac:dyDescent="0.25">
      <c r="A253" s="85"/>
      <c r="B253" s="55"/>
      <c r="C253" s="85"/>
      <c r="D253" s="85"/>
      <c r="E253" s="55"/>
      <c r="F253" s="87"/>
      <c r="G253" s="85"/>
      <c r="H253" s="55"/>
      <c r="I253" s="55"/>
      <c r="J253" s="55"/>
      <c r="K253" s="85"/>
      <c r="L253" s="55"/>
      <c r="M253" s="85"/>
      <c r="N253" s="34"/>
    </row>
    <row r="254" spans="1:14" x14ac:dyDescent="0.25">
      <c r="A254" s="85"/>
      <c r="B254" s="55"/>
      <c r="C254" s="85"/>
      <c r="D254" s="85"/>
      <c r="E254" s="55"/>
      <c r="F254" s="87"/>
      <c r="G254" s="85"/>
      <c r="H254" s="55"/>
      <c r="I254" s="55"/>
      <c r="J254" s="55"/>
      <c r="K254" s="85"/>
      <c r="L254" s="55"/>
      <c r="M254" s="85"/>
      <c r="N254" s="34"/>
    </row>
    <row r="255" spans="1:14" x14ac:dyDescent="0.25">
      <c r="A255" s="85"/>
      <c r="B255" s="55"/>
      <c r="C255" s="85"/>
      <c r="D255" s="85"/>
      <c r="E255" s="55"/>
      <c r="F255" s="87"/>
      <c r="G255" s="85"/>
      <c r="H255" s="55"/>
      <c r="I255" s="55"/>
      <c r="J255" s="55"/>
      <c r="K255" s="85"/>
      <c r="L255" s="55"/>
      <c r="M255" s="85"/>
      <c r="N255" s="34"/>
    </row>
    <row r="256" spans="1:14" x14ac:dyDescent="0.25">
      <c r="A256" s="85"/>
      <c r="B256" s="55"/>
      <c r="C256" s="85"/>
      <c r="D256" s="85"/>
      <c r="E256" s="55"/>
      <c r="F256" s="87"/>
      <c r="G256" s="85"/>
      <c r="H256" s="55"/>
      <c r="I256" s="55"/>
      <c r="J256" s="55"/>
      <c r="K256" s="85"/>
      <c r="L256" s="55"/>
      <c r="M256" s="85"/>
      <c r="N256" s="34"/>
    </row>
    <row r="257" spans="1:14" x14ac:dyDescent="0.25">
      <c r="A257" s="85"/>
      <c r="B257" s="55"/>
      <c r="C257" s="85"/>
      <c r="D257" s="85"/>
      <c r="E257" s="55"/>
      <c r="F257" s="87"/>
      <c r="G257" s="85"/>
      <c r="H257" s="55"/>
      <c r="I257" s="55"/>
      <c r="J257" s="55"/>
      <c r="K257" s="85"/>
      <c r="L257" s="55"/>
      <c r="M257" s="85"/>
      <c r="N257" s="34"/>
    </row>
    <row r="258" spans="1:14" x14ac:dyDescent="0.25">
      <c r="A258" s="85"/>
      <c r="B258" s="55"/>
      <c r="C258" s="85"/>
      <c r="D258" s="85"/>
      <c r="E258" s="55"/>
      <c r="F258" s="87"/>
      <c r="G258" s="85"/>
      <c r="H258" s="55"/>
      <c r="I258" s="55"/>
      <c r="J258" s="55"/>
      <c r="K258" s="85"/>
      <c r="L258" s="55"/>
      <c r="M258" s="85"/>
      <c r="N258" s="34"/>
    </row>
    <row r="259" spans="1:14" x14ac:dyDescent="0.25">
      <c r="A259" s="85"/>
      <c r="B259" s="55"/>
      <c r="C259" s="85"/>
      <c r="D259" s="85"/>
      <c r="E259" s="55"/>
      <c r="F259" s="87"/>
      <c r="G259" s="85"/>
      <c r="H259" s="55"/>
      <c r="I259" s="55"/>
      <c r="J259" s="55"/>
      <c r="K259" s="85"/>
      <c r="L259" s="55"/>
      <c r="M259" s="85"/>
      <c r="N259" s="34"/>
    </row>
    <row r="260" spans="1:14" x14ac:dyDescent="0.25">
      <c r="A260" s="85"/>
      <c r="B260" s="55"/>
      <c r="C260" s="85"/>
      <c r="D260" s="85"/>
      <c r="E260" s="55"/>
      <c r="F260" s="87"/>
      <c r="G260" s="85"/>
      <c r="H260" s="55"/>
      <c r="I260" s="55"/>
      <c r="J260" s="55"/>
      <c r="K260" s="85"/>
      <c r="L260" s="55"/>
      <c r="M260" s="85"/>
      <c r="N260" s="34"/>
    </row>
    <row r="261" spans="1:14" x14ac:dyDescent="0.25">
      <c r="A261" s="85"/>
      <c r="B261" s="55"/>
      <c r="C261" s="85"/>
      <c r="D261" s="85"/>
      <c r="E261" s="55"/>
      <c r="F261" s="87"/>
      <c r="G261" s="85"/>
      <c r="H261" s="55"/>
      <c r="I261" s="55"/>
      <c r="J261" s="55"/>
      <c r="K261" s="85"/>
      <c r="L261" s="55"/>
      <c r="M261" s="85"/>
      <c r="N261" s="34"/>
    </row>
    <row r="262" spans="1:14" x14ac:dyDescent="0.25">
      <c r="A262" s="85"/>
      <c r="B262" s="55"/>
      <c r="C262" s="85"/>
      <c r="D262" s="85"/>
      <c r="E262" s="55"/>
      <c r="F262" s="87"/>
      <c r="G262" s="85"/>
      <c r="H262" s="55"/>
      <c r="I262" s="55"/>
      <c r="J262" s="55"/>
      <c r="K262" s="85"/>
      <c r="L262" s="55"/>
      <c r="M262" s="85"/>
      <c r="N262" s="34"/>
    </row>
    <row r="263" spans="1:14" x14ac:dyDescent="0.25">
      <c r="A263" s="85"/>
      <c r="B263" s="55"/>
      <c r="C263" s="85"/>
      <c r="D263" s="85"/>
      <c r="E263" s="55"/>
      <c r="F263" s="87"/>
      <c r="G263" s="85"/>
      <c r="H263" s="55"/>
      <c r="I263" s="55"/>
      <c r="J263" s="55"/>
      <c r="K263" s="85"/>
      <c r="L263" s="55"/>
      <c r="M263" s="85"/>
      <c r="N263" s="34"/>
    </row>
    <row r="264" spans="1:14" x14ac:dyDescent="0.25">
      <c r="A264" s="85"/>
      <c r="B264" s="55"/>
      <c r="C264" s="85"/>
      <c r="D264" s="85"/>
      <c r="E264" s="55"/>
      <c r="F264" s="87"/>
      <c r="G264" s="85"/>
      <c r="H264" s="55"/>
      <c r="I264" s="55"/>
      <c r="J264" s="55"/>
      <c r="K264" s="85"/>
      <c r="L264" s="55"/>
      <c r="M264" s="85"/>
      <c r="N264" s="34"/>
    </row>
    <row r="265" spans="1:14" x14ac:dyDescent="0.25">
      <c r="A265" s="85"/>
      <c r="B265" s="55"/>
      <c r="C265" s="85"/>
      <c r="D265" s="85"/>
      <c r="E265" s="55"/>
      <c r="F265" s="87"/>
      <c r="G265" s="85"/>
      <c r="H265" s="55"/>
      <c r="I265" s="55"/>
      <c r="J265" s="55"/>
      <c r="K265" s="85"/>
      <c r="L265" s="55"/>
      <c r="M265" s="85"/>
      <c r="N265" s="34"/>
    </row>
    <row r="266" spans="1:14" x14ac:dyDescent="0.25">
      <c r="A266" s="85"/>
      <c r="B266" s="55"/>
      <c r="C266" s="85"/>
      <c r="D266" s="85"/>
      <c r="E266" s="55"/>
      <c r="F266" s="87"/>
      <c r="G266" s="85"/>
      <c r="H266" s="55"/>
      <c r="I266" s="55"/>
      <c r="J266" s="55"/>
      <c r="K266" s="85"/>
      <c r="L266" s="55"/>
      <c r="M266" s="85"/>
      <c r="N266" s="34"/>
    </row>
    <row r="267" spans="1:14" x14ac:dyDescent="0.25">
      <c r="A267" s="85"/>
      <c r="B267" s="55"/>
      <c r="C267" s="85"/>
      <c r="D267" s="85"/>
      <c r="E267" s="55"/>
      <c r="F267" s="87"/>
      <c r="G267" s="85"/>
      <c r="H267" s="55"/>
      <c r="I267" s="55"/>
      <c r="J267" s="55"/>
      <c r="K267" s="85"/>
      <c r="L267" s="55"/>
      <c r="M267" s="85"/>
      <c r="N267" s="34"/>
    </row>
    <row r="268" spans="1:14" x14ac:dyDescent="0.25">
      <c r="A268" s="85"/>
      <c r="B268" s="55"/>
      <c r="C268" s="85"/>
      <c r="D268" s="85"/>
      <c r="E268" s="55"/>
      <c r="F268" s="87"/>
      <c r="G268" s="85"/>
      <c r="H268" s="55"/>
      <c r="I268" s="55"/>
      <c r="J268" s="55"/>
      <c r="K268" s="85"/>
      <c r="L268" s="55"/>
      <c r="M268" s="85"/>
      <c r="N268" s="34"/>
    </row>
    <row r="269" spans="1:14" x14ac:dyDescent="0.25">
      <c r="A269" s="85"/>
      <c r="B269" s="55"/>
      <c r="C269" s="85"/>
      <c r="D269" s="85"/>
      <c r="E269" s="55"/>
      <c r="F269" s="87"/>
      <c r="G269" s="85"/>
      <c r="H269" s="55"/>
      <c r="I269" s="55"/>
      <c r="J269" s="55"/>
      <c r="K269" s="85"/>
      <c r="L269" s="55"/>
      <c r="M269" s="85"/>
      <c r="N269" s="34"/>
    </row>
    <row r="270" spans="1:14" x14ac:dyDescent="0.25">
      <c r="A270" s="85"/>
      <c r="B270" s="55"/>
      <c r="C270" s="85"/>
      <c r="D270" s="85"/>
      <c r="E270" s="55"/>
      <c r="F270" s="87"/>
      <c r="G270" s="85"/>
      <c r="H270" s="55"/>
      <c r="I270" s="55"/>
      <c r="J270" s="55"/>
      <c r="K270" s="85"/>
      <c r="L270" s="55"/>
      <c r="M270" s="85"/>
      <c r="N270" s="34"/>
    </row>
    <row r="271" spans="1:14" x14ac:dyDescent="0.25">
      <c r="A271" s="85"/>
      <c r="B271" s="55"/>
      <c r="C271" s="85"/>
      <c r="D271" s="85"/>
      <c r="E271" s="55"/>
      <c r="F271" s="87"/>
      <c r="G271" s="85"/>
      <c r="H271" s="55"/>
      <c r="I271" s="55"/>
      <c r="J271" s="55"/>
      <c r="K271" s="85"/>
      <c r="L271" s="55"/>
      <c r="M271" s="85"/>
      <c r="N271" s="34"/>
    </row>
    <row r="272" spans="1:14" x14ac:dyDescent="0.25">
      <c r="A272" s="85"/>
      <c r="B272" s="55"/>
      <c r="C272" s="85"/>
      <c r="D272" s="85"/>
      <c r="E272" s="55"/>
      <c r="F272" s="87"/>
      <c r="G272" s="85"/>
      <c r="H272" s="55"/>
      <c r="I272" s="55"/>
      <c r="J272" s="55"/>
      <c r="K272" s="85"/>
      <c r="L272" s="55"/>
      <c r="M272" s="85"/>
      <c r="N272" s="34"/>
    </row>
    <row r="273" spans="1:14" x14ac:dyDescent="0.25">
      <c r="A273" s="85"/>
      <c r="B273" s="55"/>
      <c r="C273" s="85"/>
      <c r="D273" s="85"/>
      <c r="E273" s="55"/>
      <c r="F273" s="87"/>
      <c r="G273" s="85"/>
      <c r="H273" s="55"/>
      <c r="I273" s="55"/>
      <c r="J273" s="55"/>
      <c r="K273" s="85"/>
      <c r="L273" s="55"/>
      <c r="M273" s="85"/>
      <c r="N273" s="34"/>
    </row>
    <row r="274" spans="1:14" x14ac:dyDescent="0.25">
      <c r="A274" s="85"/>
      <c r="B274" s="55"/>
      <c r="C274" s="85"/>
      <c r="D274" s="85"/>
      <c r="E274" s="55"/>
      <c r="F274" s="87"/>
      <c r="G274" s="85"/>
      <c r="H274" s="55"/>
      <c r="I274" s="55"/>
      <c r="J274" s="55"/>
      <c r="K274" s="85"/>
      <c r="L274" s="55"/>
      <c r="M274" s="85"/>
      <c r="N274" s="34"/>
    </row>
    <row r="275" spans="1:14" x14ac:dyDescent="0.25">
      <c r="A275" s="85"/>
      <c r="B275" s="55"/>
      <c r="C275" s="85"/>
      <c r="D275" s="85"/>
      <c r="E275" s="55"/>
      <c r="F275" s="87"/>
      <c r="G275" s="85"/>
      <c r="H275" s="55"/>
      <c r="I275" s="55"/>
      <c r="J275" s="55"/>
      <c r="K275" s="85"/>
      <c r="L275" s="55"/>
      <c r="M275" s="85"/>
      <c r="N275" s="34"/>
    </row>
    <row r="276" spans="1:14" x14ac:dyDescent="0.25">
      <c r="A276" s="85"/>
      <c r="B276" s="55"/>
      <c r="C276" s="85"/>
      <c r="D276" s="85"/>
      <c r="E276" s="55"/>
      <c r="F276" s="87"/>
      <c r="G276" s="85"/>
      <c r="H276" s="55"/>
      <c r="I276" s="55"/>
      <c r="J276" s="55"/>
      <c r="K276" s="85"/>
      <c r="L276" s="55"/>
      <c r="M276" s="85"/>
      <c r="N276" s="34"/>
    </row>
    <row r="277" spans="1:14" x14ac:dyDescent="0.25">
      <c r="A277" s="85"/>
      <c r="B277" s="55"/>
      <c r="C277" s="85"/>
      <c r="D277" s="85"/>
      <c r="E277" s="55"/>
      <c r="F277" s="87"/>
      <c r="G277" s="85"/>
      <c r="H277" s="55"/>
      <c r="I277" s="55"/>
      <c r="J277" s="55"/>
      <c r="K277" s="85"/>
      <c r="L277" s="55"/>
      <c r="M277" s="85"/>
      <c r="N277" s="34"/>
    </row>
    <row r="278" spans="1:14" x14ac:dyDescent="0.25">
      <c r="A278" s="85"/>
      <c r="B278" s="55"/>
      <c r="C278" s="85"/>
      <c r="D278" s="85"/>
      <c r="E278" s="55"/>
      <c r="F278" s="87"/>
      <c r="G278" s="85"/>
      <c r="H278" s="55"/>
      <c r="I278" s="55"/>
      <c r="J278" s="55"/>
      <c r="K278" s="85"/>
      <c r="L278" s="55"/>
      <c r="M278" s="85"/>
      <c r="N278" s="34"/>
    </row>
    <row r="279" spans="1:14" x14ac:dyDescent="0.25">
      <c r="A279" s="85"/>
      <c r="B279" s="55"/>
      <c r="C279" s="85"/>
      <c r="D279" s="85"/>
      <c r="E279" s="55"/>
      <c r="F279" s="87"/>
      <c r="G279" s="85"/>
      <c r="H279" s="55"/>
      <c r="I279" s="55"/>
      <c r="J279" s="55"/>
      <c r="K279" s="85"/>
      <c r="L279" s="55"/>
      <c r="M279" s="85"/>
      <c r="N279" s="34"/>
    </row>
    <row r="280" spans="1:14" x14ac:dyDescent="0.25">
      <c r="A280" s="85"/>
      <c r="B280" s="55"/>
      <c r="C280" s="85"/>
      <c r="D280" s="85"/>
      <c r="E280" s="55"/>
      <c r="F280" s="87"/>
      <c r="G280" s="85"/>
      <c r="H280" s="55"/>
      <c r="I280" s="55"/>
      <c r="J280" s="55"/>
      <c r="K280" s="85"/>
      <c r="L280" s="55"/>
      <c r="M280" s="85"/>
      <c r="N280" s="34"/>
    </row>
    <row r="281" spans="1:14" x14ac:dyDescent="0.25">
      <c r="A281" s="85"/>
      <c r="B281" s="55"/>
      <c r="C281" s="85"/>
      <c r="D281" s="85"/>
      <c r="E281" s="55"/>
      <c r="F281" s="87"/>
      <c r="G281" s="85"/>
      <c r="H281" s="55"/>
      <c r="I281" s="55"/>
      <c r="J281" s="55"/>
      <c r="K281" s="85"/>
      <c r="L281" s="55"/>
      <c r="M281" s="85"/>
      <c r="N281" s="34"/>
    </row>
    <row r="282" spans="1:14" x14ac:dyDescent="0.25">
      <c r="A282" s="85"/>
      <c r="B282" s="55"/>
      <c r="C282" s="85"/>
      <c r="D282" s="85"/>
      <c r="E282" s="55"/>
      <c r="F282" s="87"/>
      <c r="G282" s="85"/>
      <c r="H282" s="55"/>
      <c r="I282" s="55"/>
      <c r="J282" s="55"/>
      <c r="K282" s="85"/>
      <c r="L282" s="55"/>
      <c r="M282" s="85"/>
      <c r="N282" s="34"/>
    </row>
    <row r="283" spans="1:14" x14ac:dyDescent="0.25">
      <c r="A283" s="85"/>
      <c r="B283" s="55"/>
      <c r="C283" s="85"/>
      <c r="D283" s="85"/>
      <c r="E283" s="55"/>
      <c r="F283" s="87"/>
      <c r="G283" s="85"/>
      <c r="H283" s="55"/>
      <c r="I283" s="55"/>
      <c r="J283" s="55"/>
      <c r="K283" s="85"/>
      <c r="L283" s="55"/>
      <c r="M283" s="85"/>
      <c r="N283" s="34"/>
    </row>
    <row r="284" spans="1:14" x14ac:dyDescent="0.25">
      <c r="A284" s="85"/>
      <c r="B284" s="55"/>
      <c r="C284" s="85"/>
      <c r="D284" s="85"/>
      <c r="E284" s="55"/>
      <c r="F284" s="87"/>
      <c r="G284" s="85"/>
      <c r="H284" s="55"/>
      <c r="I284" s="55"/>
      <c r="J284" s="55"/>
      <c r="K284" s="85"/>
      <c r="L284" s="55"/>
      <c r="M284" s="85"/>
      <c r="N284" s="34"/>
    </row>
    <row r="285" spans="1:14" x14ac:dyDescent="0.25">
      <c r="A285" s="85"/>
      <c r="B285" s="55"/>
      <c r="C285" s="85"/>
      <c r="D285" s="85"/>
      <c r="E285" s="55"/>
      <c r="F285" s="87"/>
      <c r="G285" s="85"/>
      <c r="H285" s="55"/>
      <c r="I285" s="55"/>
      <c r="J285" s="55"/>
      <c r="K285" s="85"/>
      <c r="L285" s="55"/>
      <c r="M285" s="85"/>
      <c r="N285" s="34"/>
    </row>
    <row r="286" spans="1:14" x14ac:dyDescent="0.25">
      <c r="A286" s="85"/>
      <c r="B286" s="55"/>
      <c r="C286" s="85"/>
      <c r="D286" s="85"/>
      <c r="E286" s="55"/>
      <c r="F286" s="87"/>
      <c r="G286" s="85"/>
      <c r="H286" s="55"/>
      <c r="I286" s="55"/>
      <c r="J286" s="55"/>
      <c r="K286" s="85"/>
      <c r="L286" s="55"/>
      <c r="M286" s="85"/>
      <c r="N286" s="34"/>
    </row>
    <row r="287" spans="1:14" x14ac:dyDescent="0.25">
      <c r="A287" s="85"/>
      <c r="B287" s="55"/>
      <c r="C287" s="85"/>
      <c r="D287" s="85"/>
      <c r="E287" s="55"/>
      <c r="F287" s="87"/>
      <c r="G287" s="85"/>
      <c r="H287" s="55"/>
      <c r="I287" s="55"/>
      <c r="J287" s="55"/>
      <c r="K287" s="85"/>
      <c r="L287" s="55"/>
      <c r="M287" s="85"/>
      <c r="N287" s="34"/>
    </row>
    <row r="288" spans="1:14" x14ac:dyDescent="0.25">
      <c r="A288" s="85"/>
      <c r="B288" s="55"/>
      <c r="C288" s="55"/>
      <c r="D288" s="55"/>
      <c r="E288" s="87"/>
      <c r="F288" s="55"/>
      <c r="G288" s="85"/>
      <c r="H288" s="55"/>
      <c r="I288" s="55"/>
      <c r="J288" s="55"/>
      <c r="K288" s="85"/>
      <c r="L288" s="55"/>
      <c r="M288" s="85"/>
      <c r="N288" s="34"/>
    </row>
    <row r="289" spans="1:14" x14ac:dyDescent="0.25">
      <c r="A289" s="85"/>
      <c r="B289" s="55"/>
      <c r="C289" s="55"/>
      <c r="D289" s="55"/>
      <c r="E289" s="87"/>
      <c r="F289" s="55"/>
      <c r="G289" s="85"/>
      <c r="H289" s="55"/>
      <c r="I289" s="55"/>
      <c r="J289" s="55"/>
      <c r="K289" s="85"/>
      <c r="L289" s="55"/>
      <c r="M289" s="85"/>
      <c r="N289" s="34"/>
    </row>
    <row r="290" spans="1:14" x14ac:dyDescent="0.25">
      <c r="A290" s="85"/>
      <c r="B290" s="55"/>
      <c r="C290" s="55"/>
      <c r="D290" s="55"/>
      <c r="E290" s="87"/>
      <c r="F290" s="55"/>
      <c r="G290" s="85"/>
      <c r="H290" s="55"/>
      <c r="I290" s="55"/>
      <c r="J290" s="55"/>
      <c r="K290" s="85"/>
      <c r="L290" s="55"/>
      <c r="M290" s="85"/>
      <c r="N290" s="34"/>
    </row>
    <row r="291" spans="1:14" x14ac:dyDescent="0.25">
      <c r="A291" s="85"/>
      <c r="B291" s="55"/>
      <c r="C291" s="55"/>
      <c r="D291" s="55"/>
      <c r="E291" s="87"/>
      <c r="F291" s="55"/>
      <c r="G291" s="85"/>
      <c r="H291" s="55"/>
      <c r="I291" s="55"/>
      <c r="J291" s="55"/>
      <c r="K291" s="85"/>
      <c r="L291" s="55"/>
      <c r="M291" s="85"/>
      <c r="N291" s="34"/>
    </row>
    <row r="292" spans="1:14" x14ac:dyDescent="0.25">
      <c r="A292" s="85"/>
      <c r="B292" s="55"/>
      <c r="C292" s="55"/>
      <c r="D292" s="55"/>
      <c r="E292" s="87"/>
      <c r="F292" s="55"/>
      <c r="G292" s="85"/>
      <c r="H292" s="55"/>
      <c r="I292" s="55"/>
      <c r="J292" s="55"/>
      <c r="K292" s="85"/>
      <c r="L292" s="55"/>
      <c r="M292" s="85"/>
      <c r="N292" s="34"/>
    </row>
    <row r="293" spans="1:14" x14ac:dyDescent="0.25">
      <c r="A293" s="85"/>
      <c r="B293" s="55"/>
      <c r="C293" s="55"/>
      <c r="D293" s="55"/>
      <c r="E293" s="87"/>
      <c r="F293" s="55"/>
      <c r="G293" s="85"/>
      <c r="H293" s="55"/>
      <c r="I293" s="55"/>
      <c r="J293" s="55"/>
      <c r="K293" s="85"/>
      <c r="L293" s="55"/>
      <c r="M293" s="85"/>
      <c r="N293" s="34"/>
    </row>
    <row r="294" spans="1:14" x14ac:dyDescent="0.25">
      <c r="A294" s="85"/>
      <c r="B294" s="55"/>
      <c r="C294" s="55"/>
      <c r="D294" s="55"/>
      <c r="E294" s="87"/>
      <c r="F294" s="55"/>
      <c r="G294" s="85"/>
      <c r="H294" s="55"/>
      <c r="I294" s="55"/>
      <c r="J294" s="55"/>
      <c r="K294" s="85"/>
      <c r="L294" s="55"/>
      <c r="M294" s="85"/>
      <c r="N294" s="34"/>
    </row>
    <row r="295" spans="1:14" x14ac:dyDescent="0.25">
      <c r="A295" s="85"/>
      <c r="B295" s="55"/>
      <c r="C295" s="55"/>
      <c r="D295" s="55"/>
      <c r="E295" s="87"/>
      <c r="F295" s="55"/>
      <c r="G295" s="85"/>
      <c r="H295" s="55"/>
      <c r="I295" s="55"/>
      <c r="J295" s="55"/>
      <c r="K295" s="85"/>
      <c r="L295" s="55"/>
      <c r="M295" s="85"/>
      <c r="N295" s="34"/>
    </row>
    <row r="296" spans="1:14" x14ac:dyDescent="0.25">
      <c r="A296" s="85"/>
      <c r="B296" s="55"/>
      <c r="C296" s="55"/>
      <c r="D296" s="55"/>
      <c r="E296" s="87"/>
      <c r="F296" s="55"/>
      <c r="G296" s="85"/>
      <c r="H296" s="55"/>
      <c r="I296" s="55"/>
      <c r="J296" s="55"/>
      <c r="K296" s="85"/>
      <c r="L296" s="55"/>
      <c r="M296" s="85"/>
      <c r="N296" s="34"/>
    </row>
    <row r="297" spans="1:14" x14ac:dyDescent="0.25">
      <c r="A297" s="85"/>
      <c r="B297" s="55"/>
      <c r="C297" s="55"/>
      <c r="D297" s="55"/>
      <c r="E297" s="87"/>
      <c r="F297" s="55"/>
      <c r="G297" s="85"/>
      <c r="H297" s="55"/>
      <c r="I297" s="55"/>
      <c r="J297" s="55"/>
      <c r="K297" s="85"/>
      <c r="L297" s="55"/>
      <c r="M297" s="85"/>
      <c r="N297" s="34"/>
    </row>
    <row r="298" spans="1:14" x14ac:dyDescent="0.25">
      <c r="A298" s="85"/>
      <c r="B298" s="55"/>
      <c r="C298" s="55"/>
      <c r="D298" s="55"/>
      <c r="E298" s="87"/>
      <c r="F298" s="55"/>
      <c r="G298" s="85"/>
      <c r="H298" s="55"/>
      <c r="I298" s="55"/>
      <c r="J298" s="55"/>
      <c r="K298" s="85"/>
      <c r="L298" s="55"/>
      <c r="M298" s="85"/>
      <c r="N298" s="34"/>
    </row>
    <row r="299" spans="1:14" x14ac:dyDescent="0.25">
      <c r="A299" s="85"/>
      <c r="B299" s="55"/>
      <c r="C299" s="55"/>
      <c r="D299" s="55"/>
      <c r="E299" s="87"/>
      <c r="F299" s="55"/>
      <c r="G299" s="85"/>
      <c r="H299" s="55"/>
      <c r="I299" s="55"/>
      <c r="J299" s="55"/>
      <c r="K299" s="85"/>
      <c r="L299" s="55"/>
      <c r="M299" s="85"/>
      <c r="N299" s="34"/>
    </row>
    <row r="300" spans="1:14" x14ac:dyDescent="0.25">
      <c r="A300" s="85"/>
      <c r="B300" s="55"/>
      <c r="C300" s="55"/>
      <c r="D300" s="55"/>
      <c r="E300" s="87"/>
      <c r="F300" s="55"/>
      <c r="G300" s="85"/>
      <c r="H300" s="55"/>
      <c r="I300" s="55"/>
      <c r="J300" s="55"/>
      <c r="K300" s="85"/>
      <c r="L300" s="55"/>
      <c r="M300" s="85"/>
      <c r="N300" s="34"/>
    </row>
    <row r="301" spans="1:14" x14ac:dyDescent="0.25">
      <c r="A301" s="85"/>
      <c r="B301" s="55"/>
      <c r="C301" s="55"/>
      <c r="D301" s="55"/>
      <c r="E301" s="87"/>
      <c r="F301" s="55"/>
      <c r="G301" s="85"/>
      <c r="H301" s="55"/>
      <c r="I301" s="55"/>
      <c r="J301" s="55"/>
      <c r="K301" s="85"/>
      <c r="L301" s="55"/>
      <c r="M301" s="85"/>
      <c r="N301" s="34"/>
    </row>
    <row r="302" spans="1:14" x14ac:dyDescent="0.25">
      <c r="A302" s="85"/>
      <c r="B302" s="55"/>
      <c r="C302" s="55"/>
      <c r="D302" s="55"/>
      <c r="E302" s="87"/>
      <c r="F302" s="55"/>
      <c r="G302" s="85"/>
      <c r="H302" s="55"/>
      <c r="I302" s="55"/>
      <c r="J302" s="55"/>
      <c r="K302" s="85"/>
      <c r="L302" s="55"/>
      <c r="M302" s="85"/>
      <c r="N302" s="34"/>
    </row>
    <row r="303" spans="1:14" x14ac:dyDescent="0.25">
      <c r="A303" s="85"/>
      <c r="B303" s="55"/>
      <c r="C303" s="55"/>
      <c r="D303" s="55"/>
      <c r="E303" s="87"/>
      <c r="F303" s="55"/>
      <c r="G303" s="85"/>
      <c r="H303" s="55"/>
      <c r="I303" s="55"/>
      <c r="J303" s="55"/>
      <c r="K303" s="85"/>
      <c r="L303" s="55"/>
      <c r="M303" s="85"/>
      <c r="N303" s="34"/>
    </row>
    <row r="304" spans="1:14" x14ac:dyDescent="0.25">
      <c r="A304" s="85"/>
      <c r="B304" s="55"/>
      <c r="C304" s="55"/>
      <c r="D304" s="55"/>
      <c r="E304" s="87"/>
      <c r="F304" s="55"/>
      <c r="G304" s="85"/>
      <c r="H304" s="55"/>
      <c r="I304" s="55"/>
      <c r="J304" s="55"/>
      <c r="K304" s="85"/>
      <c r="L304" s="55"/>
      <c r="M304" s="85"/>
      <c r="N304" s="34"/>
    </row>
    <row r="305" spans="1:14" x14ac:dyDescent="0.25">
      <c r="A305" s="85"/>
      <c r="B305" s="55"/>
      <c r="C305" s="55"/>
      <c r="D305" s="55"/>
      <c r="E305" s="87"/>
      <c r="F305" s="55"/>
      <c r="G305" s="85"/>
      <c r="H305" s="55"/>
      <c r="I305" s="55"/>
      <c r="J305" s="55"/>
      <c r="K305" s="85"/>
      <c r="L305" s="55"/>
      <c r="M305" s="85"/>
      <c r="N305" s="34"/>
    </row>
    <row r="306" spans="1:14" x14ac:dyDescent="0.25">
      <c r="A306" s="85"/>
      <c r="B306" s="55"/>
      <c r="C306" s="55"/>
      <c r="D306" s="55"/>
      <c r="E306" s="87"/>
      <c r="F306" s="55"/>
      <c r="G306" s="85"/>
      <c r="H306" s="55"/>
      <c r="I306" s="55"/>
      <c r="J306" s="55"/>
      <c r="K306" s="85"/>
      <c r="L306" s="55"/>
      <c r="M306" s="85"/>
      <c r="N306" s="34"/>
    </row>
    <row r="307" spans="1:14" x14ac:dyDescent="0.25">
      <c r="A307" s="85"/>
      <c r="B307" s="55"/>
      <c r="C307" s="55"/>
      <c r="D307" s="55"/>
      <c r="E307" s="87"/>
      <c r="F307" s="55"/>
      <c r="G307" s="85"/>
      <c r="H307" s="55"/>
      <c r="I307" s="55"/>
      <c r="J307" s="55"/>
      <c r="K307" s="85"/>
      <c r="L307" s="55"/>
      <c r="M307" s="85"/>
      <c r="N307" s="34"/>
    </row>
    <row r="308" spans="1:14" x14ac:dyDescent="0.25">
      <c r="A308" s="85"/>
      <c r="B308" s="55"/>
      <c r="C308" s="55"/>
      <c r="D308" s="55"/>
      <c r="E308" s="87"/>
      <c r="F308" s="55"/>
      <c r="G308" s="85"/>
      <c r="H308" s="55"/>
      <c r="I308" s="55"/>
      <c r="J308" s="55"/>
      <c r="K308" s="85"/>
      <c r="L308" s="55"/>
      <c r="M308" s="85"/>
      <c r="N308" s="34"/>
    </row>
    <row r="309" spans="1:14" x14ac:dyDescent="0.25">
      <c r="A309" s="85"/>
      <c r="B309" s="55"/>
      <c r="C309" s="55"/>
      <c r="D309" s="55"/>
      <c r="E309" s="87"/>
      <c r="F309" s="55"/>
      <c r="G309" s="85"/>
      <c r="H309" s="55"/>
      <c r="I309" s="55"/>
      <c r="J309" s="55"/>
      <c r="K309" s="85"/>
      <c r="L309" s="55"/>
      <c r="M309" s="85"/>
      <c r="N309" s="34"/>
    </row>
    <row r="310" spans="1:14" x14ac:dyDescent="0.25">
      <c r="A310" s="85"/>
      <c r="B310" s="55"/>
      <c r="C310" s="55"/>
      <c r="D310" s="55"/>
      <c r="E310" s="87"/>
      <c r="F310" s="55"/>
      <c r="G310" s="85"/>
      <c r="H310" s="55"/>
      <c r="I310" s="55"/>
      <c r="J310" s="55"/>
      <c r="K310" s="85"/>
      <c r="L310" s="55"/>
      <c r="M310" s="85"/>
      <c r="N310" s="34"/>
    </row>
    <row r="311" spans="1:14" x14ac:dyDescent="0.25">
      <c r="A311" s="85"/>
      <c r="B311" s="55"/>
      <c r="C311" s="55"/>
      <c r="D311" s="55"/>
      <c r="E311" s="87"/>
      <c r="F311" s="55"/>
      <c r="G311" s="85"/>
      <c r="H311" s="55"/>
      <c r="I311" s="55"/>
      <c r="J311" s="55"/>
      <c r="K311" s="85"/>
      <c r="L311" s="55"/>
      <c r="M311" s="85"/>
      <c r="N311" s="34"/>
    </row>
    <row r="312" spans="1:14" x14ac:dyDescent="0.25">
      <c r="A312" s="85"/>
      <c r="B312" s="55"/>
      <c r="C312" s="55"/>
      <c r="D312" s="55"/>
      <c r="E312" s="87"/>
      <c r="F312" s="55"/>
      <c r="G312" s="85"/>
      <c r="H312" s="55"/>
      <c r="I312" s="55"/>
      <c r="J312" s="55"/>
      <c r="K312" s="85"/>
      <c r="L312" s="55"/>
      <c r="M312" s="85"/>
      <c r="N312" s="34"/>
    </row>
    <row r="313" spans="1:14" x14ac:dyDescent="0.25">
      <c r="A313" s="85"/>
      <c r="B313" s="55"/>
      <c r="C313" s="55"/>
      <c r="D313" s="55"/>
      <c r="E313" s="87"/>
      <c r="F313" s="55"/>
      <c r="G313" s="85"/>
      <c r="H313" s="55"/>
      <c r="I313" s="55"/>
      <c r="J313" s="55"/>
      <c r="K313" s="85"/>
      <c r="L313" s="55"/>
      <c r="M313" s="85"/>
      <c r="N313" s="34"/>
    </row>
    <row r="314" spans="1:14" x14ac:dyDescent="0.25">
      <c r="A314" s="85"/>
      <c r="B314" s="55"/>
      <c r="C314" s="55"/>
      <c r="D314" s="55"/>
      <c r="E314" s="87"/>
      <c r="F314" s="55"/>
      <c r="G314" s="85"/>
      <c r="H314" s="55"/>
      <c r="I314" s="55"/>
      <c r="J314" s="55"/>
      <c r="K314" s="85"/>
      <c r="L314" s="55"/>
      <c r="M314" s="85"/>
      <c r="N314" s="34"/>
    </row>
    <row r="315" spans="1:14" x14ac:dyDescent="0.25">
      <c r="A315" s="85"/>
      <c r="B315" s="55"/>
      <c r="C315" s="55"/>
      <c r="D315" s="55"/>
      <c r="E315" s="87"/>
      <c r="F315" s="55"/>
      <c r="G315" s="85"/>
      <c r="H315" s="55"/>
      <c r="I315" s="55"/>
      <c r="J315" s="55"/>
      <c r="K315" s="85"/>
      <c r="L315" s="55"/>
      <c r="M315" s="85"/>
      <c r="N315" s="34"/>
    </row>
    <row r="316" spans="1:14" x14ac:dyDescent="0.25">
      <c r="A316" s="85"/>
      <c r="B316" s="55"/>
      <c r="C316" s="55"/>
      <c r="D316" s="55"/>
      <c r="E316" s="87"/>
      <c r="F316" s="55"/>
      <c r="G316" s="85"/>
      <c r="H316" s="55"/>
      <c r="I316" s="55"/>
      <c r="J316" s="55"/>
      <c r="K316" s="85"/>
      <c r="L316" s="55"/>
      <c r="M316" s="85"/>
      <c r="N316" s="34"/>
    </row>
    <row r="317" spans="1:14" x14ac:dyDescent="0.25">
      <c r="A317" s="85"/>
      <c r="B317" s="55"/>
      <c r="C317" s="55"/>
      <c r="D317" s="55"/>
      <c r="E317" s="87"/>
      <c r="F317" s="55"/>
      <c r="G317" s="85"/>
      <c r="H317" s="55"/>
      <c r="I317" s="55"/>
      <c r="J317" s="55"/>
      <c r="K317" s="85"/>
      <c r="L317" s="55"/>
      <c r="M317" s="85"/>
      <c r="N317" s="34"/>
    </row>
    <row r="318" spans="1:14" x14ac:dyDescent="0.25">
      <c r="A318" s="85"/>
      <c r="B318" s="55"/>
      <c r="C318" s="55"/>
      <c r="D318" s="55"/>
      <c r="E318" s="87"/>
      <c r="F318" s="55"/>
      <c r="G318" s="85"/>
      <c r="H318" s="55"/>
      <c r="I318" s="55"/>
      <c r="J318" s="55"/>
      <c r="K318" s="85"/>
      <c r="L318" s="55"/>
      <c r="M318" s="85"/>
      <c r="N318" s="34"/>
    </row>
    <row r="319" spans="1:14" x14ac:dyDescent="0.25">
      <c r="A319" s="85"/>
      <c r="B319" s="55"/>
      <c r="C319" s="55"/>
      <c r="D319" s="55"/>
      <c r="E319" s="87"/>
      <c r="F319" s="55"/>
      <c r="G319" s="85"/>
      <c r="H319" s="55"/>
      <c r="I319" s="55"/>
      <c r="J319" s="55"/>
      <c r="K319" s="85"/>
      <c r="L319" s="55"/>
      <c r="M319" s="85"/>
      <c r="N319" s="34"/>
    </row>
    <row r="320" spans="1:14" x14ac:dyDescent="0.25">
      <c r="A320" s="85"/>
      <c r="B320" s="55"/>
      <c r="C320" s="55"/>
      <c r="D320" s="55"/>
      <c r="E320" s="87"/>
      <c r="F320" s="55"/>
      <c r="G320" s="85"/>
      <c r="H320" s="55"/>
      <c r="I320" s="55"/>
      <c r="J320" s="55"/>
      <c r="K320" s="85"/>
      <c r="L320" s="55"/>
      <c r="M320" s="85"/>
      <c r="N320" s="34"/>
    </row>
    <row r="321" spans="1:14" x14ac:dyDescent="0.25">
      <c r="A321" s="85"/>
      <c r="B321" s="55"/>
      <c r="C321" s="55"/>
      <c r="D321" s="55"/>
      <c r="E321" s="87"/>
      <c r="F321" s="55"/>
      <c r="G321" s="85"/>
      <c r="H321" s="55"/>
      <c r="I321" s="55"/>
      <c r="J321" s="55"/>
      <c r="K321" s="85"/>
      <c r="L321" s="55"/>
      <c r="M321" s="85"/>
      <c r="N321" s="34"/>
    </row>
    <row r="322" spans="1:14" x14ac:dyDescent="0.25">
      <c r="A322" s="85"/>
      <c r="B322" s="55"/>
      <c r="C322" s="55"/>
      <c r="D322" s="55"/>
      <c r="E322" s="86"/>
      <c r="F322" s="55"/>
      <c r="G322" s="85"/>
      <c r="H322" s="55"/>
      <c r="I322" s="55"/>
      <c r="J322" s="55"/>
      <c r="K322" s="85"/>
      <c r="L322" s="55"/>
      <c r="M322" s="85"/>
      <c r="N322" s="34"/>
    </row>
    <row r="323" spans="1:14" x14ac:dyDescent="0.25">
      <c r="A323" s="85"/>
      <c r="B323" s="55"/>
      <c r="C323" s="55"/>
      <c r="D323" s="55"/>
      <c r="E323" s="86"/>
      <c r="F323" s="55"/>
      <c r="G323" s="85"/>
      <c r="H323" s="55"/>
      <c r="I323" s="55"/>
      <c r="J323" s="55"/>
      <c r="K323" s="85"/>
      <c r="L323" s="55"/>
      <c r="M323" s="85"/>
      <c r="N323" s="34"/>
    </row>
    <row r="324" spans="1:14" x14ac:dyDescent="0.25">
      <c r="A324" s="85"/>
      <c r="B324" s="55"/>
      <c r="C324" s="55"/>
      <c r="D324" s="55"/>
      <c r="E324" s="86"/>
      <c r="F324" s="55"/>
      <c r="G324" s="85"/>
      <c r="H324" s="55"/>
      <c r="I324" s="55"/>
      <c r="J324" s="55"/>
      <c r="K324" s="85"/>
      <c r="L324" s="55"/>
      <c r="M324" s="85"/>
      <c r="N324" s="34"/>
    </row>
    <row r="325" spans="1:14" x14ac:dyDescent="0.25">
      <c r="A325" s="85"/>
      <c r="B325" s="55"/>
      <c r="C325" s="55"/>
      <c r="D325" s="55"/>
      <c r="E325" s="86"/>
      <c r="F325" s="55"/>
      <c r="G325" s="85"/>
      <c r="H325" s="55"/>
      <c r="I325" s="55"/>
      <c r="J325" s="55"/>
      <c r="K325" s="85"/>
      <c r="L325" s="55"/>
      <c r="M325" s="85"/>
      <c r="N325" s="34"/>
    </row>
    <row r="326" spans="1:14" x14ac:dyDescent="0.25">
      <c r="A326" s="85"/>
      <c r="B326" s="85"/>
      <c r="C326" s="85"/>
      <c r="D326" s="85"/>
      <c r="E326" s="86"/>
      <c r="F326" s="85"/>
      <c r="G326" s="85"/>
      <c r="H326" s="85"/>
      <c r="I326" s="55"/>
      <c r="J326" s="55"/>
      <c r="K326" s="85"/>
      <c r="L326" s="55"/>
      <c r="M326" s="85"/>
    </row>
    <row r="327" spans="1:14" x14ac:dyDescent="0.25">
      <c r="A327" s="85"/>
      <c r="B327" s="85"/>
      <c r="C327" s="85"/>
      <c r="D327" s="85"/>
      <c r="E327" s="86"/>
      <c r="F327" s="85"/>
      <c r="G327" s="85"/>
      <c r="H327" s="85"/>
      <c r="I327" s="55"/>
      <c r="J327" s="55"/>
      <c r="K327" s="85"/>
      <c r="L327" s="55"/>
      <c r="M327" s="85"/>
    </row>
    <row r="328" spans="1:14" x14ac:dyDescent="0.25">
      <c r="A328" s="85"/>
      <c r="B328" s="85"/>
      <c r="C328" s="85"/>
      <c r="D328" s="85"/>
      <c r="E328" s="86"/>
      <c r="F328" s="85"/>
      <c r="G328" s="85"/>
      <c r="H328" s="85"/>
      <c r="I328" s="55"/>
      <c r="J328" s="55"/>
      <c r="K328" s="85"/>
      <c r="L328" s="55"/>
      <c r="M328" s="85"/>
    </row>
    <row r="329" spans="1:14" x14ac:dyDescent="0.25">
      <c r="A329" s="85"/>
      <c r="B329" s="85"/>
      <c r="C329" s="85"/>
      <c r="D329" s="85"/>
      <c r="E329" s="86"/>
      <c r="F329" s="85"/>
      <c r="G329" s="85"/>
      <c r="H329" s="85"/>
      <c r="I329" s="55"/>
      <c r="J329" s="55"/>
      <c r="K329" s="85"/>
      <c r="L329" s="55"/>
      <c r="M329" s="85"/>
    </row>
    <row r="330" spans="1:14" x14ac:dyDescent="0.25">
      <c r="A330" s="85"/>
      <c r="B330" s="85"/>
      <c r="C330" s="85"/>
      <c r="D330" s="85"/>
      <c r="E330" s="86"/>
      <c r="F330" s="85"/>
      <c r="G330" s="85"/>
      <c r="H330" s="85"/>
      <c r="I330" s="55"/>
      <c r="J330" s="55"/>
      <c r="K330" s="85"/>
      <c r="L330" s="55"/>
      <c r="M330" s="85"/>
    </row>
    <row r="331" spans="1:14" x14ac:dyDescent="0.25">
      <c r="I331" s="34"/>
      <c r="J331" s="34"/>
      <c r="L331" s="34"/>
    </row>
    <row r="332" spans="1:14" x14ac:dyDescent="0.25">
      <c r="B332" s="50" t="s">
        <v>346</v>
      </c>
      <c r="I332" s="34"/>
      <c r="J332" s="34"/>
      <c r="L332" s="34"/>
    </row>
    <row r="333" spans="1:14" x14ac:dyDescent="0.25">
      <c r="B333" s="50" t="s">
        <v>347</v>
      </c>
    </row>
    <row r="334" spans="1:14" x14ac:dyDescent="0.25">
      <c r="B334" s="50" t="s">
        <v>30</v>
      </c>
    </row>
  </sheetData>
  <sortState xmlns:xlrd2="http://schemas.microsoft.com/office/spreadsheetml/2017/richdata2" ref="A10:N150">
    <sortCondition ref="A10:A150"/>
    <sortCondition ref="C10:C150"/>
  </sortState>
  <phoneticPr fontId="7" type="noConversion"/>
  <conditionalFormatting sqref="G4:H8">
    <cfRule type="cellIs" dxfId="124" priority="452" operator="equal">
      <formula>"Nee"</formula>
    </cfRule>
    <cfRule type="cellIs" dxfId="123" priority="458" operator="equal">
      <formula>"Ja, anders"</formula>
    </cfRule>
    <cfRule type="cellIs" dxfId="122" priority="459" operator="equal">
      <formula>"Ja, 1-op-1"</formula>
    </cfRule>
    <cfRule type="cellIs" dxfId="121" priority="460" operator="equal">
      <formula>"Onbekend"</formula>
    </cfRule>
  </conditionalFormatting>
  <conditionalFormatting sqref="N10:N40 N43:N325">
    <cfRule type="cellIs" dxfId="120" priority="454" operator="equal">
      <formula>"Nee"</formula>
    </cfRule>
    <cfRule type="cellIs" dxfId="119" priority="455" operator="equal">
      <formula>"Ja, onbetrouwbaar"</formula>
    </cfRule>
    <cfRule type="cellIs" dxfId="118" priority="456" operator="equal">
      <formula>"Ja, betrouwbaar"</formula>
    </cfRule>
    <cfRule type="cellIs" dxfId="117" priority="457" operator="equal">
      <formula>"Onbekend"</formula>
    </cfRule>
  </conditionalFormatting>
  <conditionalFormatting sqref="H158:H161 E288:E1048576 E1:E9 F164:F287 H163">
    <cfRule type="duplicateValues" dxfId="116" priority="335"/>
  </conditionalFormatting>
  <conditionalFormatting sqref="G147:H147">
    <cfRule type="cellIs" dxfId="115" priority="263" operator="equal">
      <formula>"Nee"</formula>
    </cfRule>
    <cfRule type="cellIs" dxfId="114" priority="264" operator="equal">
      <formula>"Ja, anders"</formula>
    </cfRule>
    <cfRule type="cellIs" dxfId="113" priority="265" operator="equal">
      <formula>"Ja, 1-op-1"</formula>
    </cfRule>
    <cfRule type="cellIs" dxfId="112" priority="266" operator="equal">
      <formula>"Onbekend"</formula>
    </cfRule>
  </conditionalFormatting>
  <conditionalFormatting sqref="H158:H161 E288:E1048576 E1:E9 F164:F287 H163">
    <cfRule type="duplicateValues" dxfId="111" priority="212"/>
  </conditionalFormatting>
  <conditionalFormatting sqref="I1:I2 I9:I1048576">
    <cfRule type="cellIs" dxfId="110" priority="50" operator="equal">
      <formula>"Ja"</formula>
    </cfRule>
    <cfRule type="cellIs" dxfId="109" priority="52" operator="equal">
      <formula>"Onbekend"</formula>
    </cfRule>
    <cfRule type="cellIs" dxfId="108" priority="53" operator="equal">
      <formula>"Nee"</formula>
    </cfRule>
  </conditionalFormatting>
  <conditionalFormatting sqref="J1:J2 J9:J1048576">
    <cfRule type="cellIs" dxfId="107" priority="48" operator="equal">
      <formula>"Nee"</formula>
    </cfRule>
    <cfRule type="cellIs" dxfId="106" priority="49" operator="equal">
      <formula>"Onbekend"</formula>
    </cfRule>
    <cfRule type="cellIs" dxfId="105" priority="51" operator="equal">
      <formula>"Ja"</formula>
    </cfRule>
  </conditionalFormatting>
  <conditionalFormatting sqref="K1:K2 K9:K1048576">
    <cfRule type="cellIs" dxfId="104" priority="45" operator="equal">
      <formula>"Onbekend"</formula>
    </cfRule>
    <cfRule type="cellIs" dxfId="103" priority="46" operator="equal">
      <formula>"Betrouwbaar"</formula>
    </cfRule>
    <cfRule type="cellIs" dxfId="102" priority="47" operator="equal">
      <formula>"Onbetrouwbaar"</formula>
    </cfRule>
  </conditionalFormatting>
  <conditionalFormatting sqref="L1:L2 L9:L1048576">
    <cfRule type="cellIs" dxfId="101" priority="41" operator="equal">
      <formula>"Onbekend"</formula>
    </cfRule>
    <cfRule type="cellIs" dxfId="100" priority="42" operator="equal">
      <formula>"Wisselend"</formula>
    </cfRule>
    <cfRule type="cellIs" dxfId="99" priority="43" operator="equal">
      <formula>"Niet"</formula>
    </cfRule>
    <cfRule type="cellIs" dxfId="98" priority="44" operator="equal">
      <formula>"Altijd"</formula>
    </cfRule>
  </conditionalFormatting>
  <conditionalFormatting sqref="M1:M2 M9 M199:M1048576">
    <cfRule type="cellIs" dxfId="97" priority="38" operator="equal">
      <formula>"Geen, registratie toevoegen"</formula>
    </cfRule>
    <cfRule type="cellIs" dxfId="96" priority="39" operator="equal">
      <formula>"Af te leiden uit EPD"</formula>
    </cfRule>
    <cfRule type="cellIs" dxfId="95" priority="40" operator="equal">
      <formula>"Reeds in EPD vastgelegd"</formula>
    </cfRule>
  </conditionalFormatting>
  <conditionalFormatting sqref="I3:I8">
    <cfRule type="cellIs" dxfId="94" priority="35" operator="equal">
      <formula>"Ja"</formula>
    </cfRule>
    <cfRule type="cellIs" dxfId="93" priority="36" operator="equal">
      <formula>"Onbekend"</formula>
    </cfRule>
    <cfRule type="cellIs" dxfId="92" priority="37" operator="equal">
      <formula>"Nee"</formula>
    </cfRule>
  </conditionalFormatting>
  <conditionalFormatting sqref="J3:J7">
    <cfRule type="cellIs" dxfId="91" priority="29" operator="equal">
      <formula>"Ja"</formula>
    </cfRule>
    <cfRule type="cellIs" dxfId="90" priority="30" operator="equal">
      <formula>"Onbekend"</formula>
    </cfRule>
    <cfRule type="cellIs" dxfId="89" priority="31" operator="equal">
      <formula>"Nee"</formula>
    </cfRule>
  </conditionalFormatting>
  <conditionalFormatting sqref="K3:K7">
    <cfRule type="cellIs" dxfId="88" priority="26" operator="equal">
      <formula>"Ja"</formula>
    </cfRule>
    <cfRule type="cellIs" dxfId="87" priority="27" operator="equal">
      <formula>"Onbekend"</formula>
    </cfRule>
    <cfRule type="cellIs" dxfId="86" priority="28" operator="equal">
      <formula>"Nee"</formula>
    </cfRule>
  </conditionalFormatting>
  <conditionalFormatting sqref="L3:L7">
    <cfRule type="cellIs" dxfId="85" priority="23" operator="equal">
      <formula>"Ja"</formula>
    </cfRule>
    <cfRule type="cellIs" dxfId="84" priority="24" operator="equal">
      <formula>"Onbekend"</formula>
    </cfRule>
    <cfRule type="cellIs" dxfId="83" priority="25" operator="equal">
      <formula>"Nee"</formula>
    </cfRule>
  </conditionalFormatting>
  <conditionalFormatting sqref="M3:M6">
    <cfRule type="cellIs" dxfId="82" priority="20" operator="equal">
      <formula>"Ja"</formula>
    </cfRule>
    <cfRule type="cellIs" dxfId="81" priority="21" operator="equal">
      <formula>"Onbekend"</formula>
    </cfRule>
    <cfRule type="cellIs" dxfId="80" priority="22" operator="equal">
      <formula>"Nee"</formula>
    </cfRule>
  </conditionalFormatting>
  <conditionalFormatting sqref="J8">
    <cfRule type="cellIs" dxfId="79" priority="17" operator="equal">
      <formula>"Ja"</formula>
    </cfRule>
    <cfRule type="cellIs" dxfId="78" priority="18" operator="equal">
      <formula>"Onbekend"</formula>
    </cfRule>
    <cfRule type="cellIs" dxfId="77" priority="19" operator="equal">
      <formula>"Nee"</formula>
    </cfRule>
  </conditionalFormatting>
  <conditionalFormatting sqref="K8">
    <cfRule type="cellIs" dxfId="76" priority="14" operator="equal">
      <formula>"Ja"</formula>
    </cfRule>
    <cfRule type="cellIs" dxfId="75" priority="15" operator="equal">
      <formula>"Onbekend"</formula>
    </cfRule>
    <cfRule type="cellIs" dxfId="74" priority="16" operator="equal">
      <formula>"Nee"</formula>
    </cfRule>
  </conditionalFormatting>
  <conditionalFormatting sqref="M7">
    <cfRule type="cellIs" dxfId="73" priority="8" operator="equal">
      <formula>"Ja"</formula>
    </cfRule>
    <cfRule type="cellIs" dxfId="72" priority="9" operator="equal">
      <formula>"Onbekend"</formula>
    </cfRule>
    <cfRule type="cellIs" dxfId="71" priority="10" operator="equal">
      <formula>"Nee"</formula>
    </cfRule>
  </conditionalFormatting>
  <conditionalFormatting sqref="M3:M8 L8:M300">
    <cfRule type="cellIs" dxfId="70" priority="7" operator="equal">
      <formula>"Onbekend"</formula>
    </cfRule>
  </conditionalFormatting>
  <conditionalFormatting sqref="L8:M8">
    <cfRule type="cellIs" dxfId="69" priority="4" operator="equal">
      <formula>"Ja"</formula>
    </cfRule>
    <cfRule type="cellIs" dxfId="68" priority="6" operator="equal">
      <formula>"Nee"</formula>
    </cfRule>
  </conditionalFormatting>
  <conditionalFormatting sqref="G157 E19:E151 E10:E17">
    <cfRule type="duplicateValues" dxfId="67" priority="875"/>
  </conditionalFormatting>
  <conditionalFormatting sqref="H157 F19:F151 F10:F17">
    <cfRule type="duplicateValues" dxfId="66" priority="877"/>
  </conditionalFormatting>
  <conditionalFormatting sqref="M3:M300">
    <cfRule type="cellIs" dxfId="65" priority="32" operator="equal">
      <formula>"Geen, registratie toevoegen"</formula>
    </cfRule>
    <cfRule type="cellIs" dxfId="64" priority="33" operator="equal">
      <formula>"Af te leiden uit EPD"</formula>
    </cfRule>
    <cfRule type="cellIs" dxfId="63" priority="34" operator="equal">
      <formula>"Reeds in EPD vastgelegd"</formula>
    </cfRule>
  </conditionalFormatting>
  <conditionalFormatting sqref="E18">
    <cfRule type="duplicateValues" dxfId="62" priority="1"/>
  </conditionalFormatting>
  <conditionalFormatting sqref="F18">
    <cfRule type="duplicateValues" dxfId="61" priority="2"/>
  </conditionalFormatting>
  <dataValidations count="3">
    <dataValidation type="list" allowBlank="1" showInputMessage="1" showErrorMessage="1" sqref="F36:H41 L164:L332 L153:L159 N10:N40 N43:N71 N72:N325" xr:uid="{FA12FA1E-5D7D-480F-ACF5-33ACAEFD83A8}">
      <formula1>veldgevuld</formula1>
    </dataValidation>
    <dataValidation type="list" allowBlank="1" showInputMessage="1" showErrorMessage="1" sqref="G148:H325 G10:H71 G72:H146 M10:M71 M72:M332" xr:uid="{200E1EFF-EECD-4E2F-BE9A-8AC09D3422F4}">
      <formula1>databron</formula1>
    </dataValidation>
    <dataValidation type="list" allowBlank="1" showInputMessage="1" showErrorMessage="1" sqref="G147:H147 K164:K332 K153:K159" xr:uid="{B04505C1-0F89-4F51-B913-89E253797308}">
      <formula1>veldinepd</formula1>
    </dataValidation>
  </dataValidations>
  <pageMargins left="0.7" right="0.7" top="0.75" bottom="0.75" header="0.3" footer="0.3"/>
  <pageSetup paperSize="9" orientation="portrait" verticalDpi="30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AB6C373F-B1CB-4597-AD8A-0AAEA5045339}">
          <x14:formula1>
            <xm:f>'#'!$P$3:$P$6</xm:f>
          </x14:formula1>
          <xm:sqref>I31 I74:I75 I61 I57:I59 I67:I68 I36:I37 I33:I34 J144:J145 J142 J116:J118 J122:J140 I87 J147:J152 I52:I54 J101:J114 J10:J71 J72:J99</xm:sqref>
        </x14:dataValidation>
        <x14:dataValidation type="list" allowBlank="1" showInputMessage="1" showErrorMessage="1" xr:uid="{40F22DC3-4E1B-4ACF-8708-9B98AEB28D9E}">
          <x14:formula1>
            <xm:f>'#'!$O$3:$O$6</xm:f>
          </x14:formula1>
          <xm:sqref>J143 I72:I73 I60 I55:I56 I35 J146 I32 J141 J119:J121 J115 J100 I38:I51 I10:I30 I76:I152 I62:I71</xm:sqref>
        </x14:dataValidation>
        <x14:dataValidation type="list" allowBlank="1" showInputMessage="1" showErrorMessage="1" xr:uid="{1D47115B-7F8E-49B3-AC35-A21E25591819}">
          <x14:formula1>
            <xm:f>'#'!$R$3:$R$7</xm:f>
          </x14:formula1>
          <xm:sqref>L10:L71 L72:L152</xm:sqref>
        </x14:dataValidation>
        <x14:dataValidation type="list" allowBlank="1" showInputMessage="1" showErrorMessage="1" xr:uid="{068AE5AB-C015-4914-A116-AA8753441B61}">
          <x14:formula1>
            <xm:f>'#'!$Q$3:$Q$6</xm:f>
          </x14:formula1>
          <xm:sqref>K10:K71 K72:K152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2D8E2-461A-4E7B-B4EE-3FFBBE1F6687}">
  <sheetPr>
    <tabColor rgb="FFFFFF00"/>
  </sheetPr>
  <dimension ref="A1:R335"/>
  <sheetViews>
    <sheetView workbookViewId="0"/>
  </sheetViews>
  <sheetFormatPr defaultColWidth="9.140625" defaultRowHeight="15" x14ac:dyDescent="0.25"/>
  <cols>
    <col min="1" max="1" width="4.5703125" style="14" customWidth="1"/>
    <col min="2" max="2" width="16.7109375" style="14" bestFit="1" customWidth="1"/>
    <col min="3" max="3" width="18.28515625" style="14" bestFit="1" customWidth="1"/>
    <col min="4" max="4" width="10.42578125" style="14" bestFit="1" customWidth="1"/>
    <col min="5" max="5" width="4.28515625" style="21" customWidth="1"/>
    <col min="6" max="6" width="39.28515625" style="14" customWidth="1"/>
    <col min="7" max="7" width="25.7109375" style="14" bestFit="1" customWidth="1"/>
    <col min="8" max="8" width="13.42578125" style="14" customWidth="1"/>
    <col min="9" max="9" width="39.85546875" style="15" customWidth="1"/>
    <col min="10" max="10" width="13.42578125" style="14" customWidth="1"/>
    <col min="11" max="11" width="39.85546875" style="15" customWidth="1"/>
    <col min="12" max="16384" width="9.140625" style="14"/>
  </cols>
  <sheetData>
    <row r="1" spans="1:11" s="24" customFormat="1" ht="18.75" x14ac:dyDescent="0.3">
      <c r="A1" s="27" t="s">
        <v>260</v>
      </c>
      <c r="E1" s="25"/>
      <c r="I1" s="26"/>
      <c r="K1" s="26"/>
    </row>
    <row r="2" spans="1:11" s="1" customFormat="1" x14ac:dyDescent="0.25">
      <c r="A2" s="1" t="s">
        <v>116</v>
      </c>
      <c r="E2" s="18"/>
      <c r="I2" s="11"/>
      <c r="K2" s="11"/>
    </row>
    <row r="3" spans="1:11" s="1" customFormat="1" x14ac:dyDescent="0.25">
      <c r="A3" s="1" t="s">
        <v>117</v>
      </c>
      <c r="E3" s="18"/>
      <c r="G3" s="1">
        <v>327</v>
      </c>
      <c r="I3" s="11"/>
      <c r="K3" s="11"/>
    </row>
    <row r="4" spans="1:11" s="1" customFormat="1" x14ac:dyDescent="0.25">
      <c r="A4" s="1" t="s">
        <v>118</v>
      </c>
      <c r="E4" s="18"/>
      <c r="G4" s="5">
        <f>COUNTIF(H$9:H$5558,H4)</f>
        <v>0</v>
      </c>
      <c r="H4" s="5" t="s">
        <v>119</v>
      </c>
      <c r="I4" s="23">
        <f>G4/G3</f>
        <v>0</v>
      </c>
      <c r="K4" s="11"/>
    </row>
    <row r="5" spans="1:11" s="1" customFormat="1" x14ac:dyDescent="0.25">
      <c r="E5" s="18"/>
      <c r="G5" s="5">
        <f>COUNTIF(H$9:H$5558,H5)</f>
        <v>0</v>
      </c>
      <c r="H5" s="5" t="s">
        <v>120</v>
      </c>
      <c r="I5" s="23">
        <f>G5 /G3</f>
        <v>0</v>
      </c>
      <c r="K5" s="11"/>
    </row>
    <row r="6" spans="1:11" s="1" customFormat="1" ht="17.25" customHeight="1" x14ac:dyDescent="0.25">
      <c r="E6" s="18"/>
      <c r="G6" s="5">
        <f>COUNTIF(H$9:H$5558,H6)</f>
        <v>0</v>
      </c>
      <c r="H6" s="5" t="s">
        <v>121</v>
      </c>
      <c r="I6" s="23">
        <f>G6/G3</f>
        <v>0</v>
      </c>
      <c r="K6" s="11"/>
    </row>
    <row r="7" spans="1:11" s="1" customFormat="1" ht="12.75" customHeight="1" x14ac:dyDescent="0.25">
      <c r="E7" s="18"/>
      <c r="G7" s="5">
        <f>COUNTIF(H$9:H$5558,H7)</f>
        <v>0</v>
      </c>
      <c r="H7" s="5" t="s">
        <v>122</v>
      </c>
      <c r="I7" s="23">
        <f>G7/G3</f>
        <v>0</v>
      </c>
      <c r="K7" s="11"/>
    </row>
    <row r="8" spans="1:11" s="17" customFormat="1" ht="45" x14ac:dyDescent="0.25">
      <c r="A8" s="2" t="s">
        <v>123</v>
      </c>
      <c r="B8" s="2" t="s">
        <v>1</v>
      </c>
      <c r="C8" s="2" t="s">
        <v>124</v>
      </c>
      <c r="D8" s="2" t="s">
        <v>125</v>
      </c>
      <c r="E8" s="19" t="s">
        <v>123</v>
      </c>
      <c r="F8" s="2" t="s">
        <v>5</v>
      </c>
      <c r="G8" s="2" t="s">
        <v>127</v>
      </c>
      <c r="H8" s="2" t="s">
        <v>128</v>
      </c>
      <c r="I8" s="2" t="s">
        <v>129</v>
      </c>
      <c r="J8" s="2" t="s">
        <v>130</v>
      </c>
      <c r="K8" s="2" t="s">
        <v>131</v>
      </c>
    </row>
    <row r="9" spans="1:11" x14ac:dyDescent="0.25">
      <c r="B9" s="3"/>
      <c r="C9" s="4"/>
      <c r="D9" s="16"/>
      <c r="E9" s="20"/>
      <c r="F9" s="16"/>
      <c r="G9" s="5"/>
      <c r="H9" s="5"/>
      <c r="I9" s="3"/>
      <c r="J9" s="5"/>
      <c r="K9" s="3"/>
    </row>
    <row r="10" spans="1:11" x14ac:dyDescent="0.25">
      <c r="B10" s="3"/>
      <c r="C10" s="4"/>
      <c r="D10" s="16"/>
      <c r="E10" s="20"/>
      <c r="F10" s="16"/>
      <c r="G10" s="5"/>
      <c r="H10" s="5"/>
      <c r="I10" s="3"/>
      <c r="J10" s="5"/>
      <c r="K10" s="3"/>
    </row>
    <row r="11" spans="1:11" x14ac:dyDescent="0.25">
      <c r="B11" s="3"/>
      <c r="C11" s="4"/>
      <c r="D11" s="16"/>
      <c r="E11" s="20"/>
      <c r="F11" s="16"/>
      <c r="G11" s="5"/>
      <c r="H11" s="5"/>
      <c r="I11" s="3"/>
      <c r="J11" s="5"/>
      <c r="K11" s="3"/>
    </row>
    <row r="12" spans="1:11" x14ac:dyDescent="0.25">
      <c r="B12" s="3"/>
      <c r="C12" s="4"/>
      <c r="D12" s="16"/>
      <c r="E12" s="20"/>
      <c r="F12" s="16"/>
      <c r="G12" s="5"/>
      <c r="H12" s="5"/>
      <c r="I12" s="3"/>
      <c r="J12" s="5"/>
      <c r="K12" s="3"/>
    </row>
    <row r="13" spans="1:11" x14ac:dyDescent="0.25">
      <c r="B13" s="3"/>
      <c r="C13" s="4"/>
      <c r="D13" s="16"/>
      <c r="E13" s="20"/>
      <c r="F13" s="16"/>
      <c r="G13" s="5"/>
      <c r="H13" s="5"/>
      <c r="I13" s="3"/>
      <c r="J13" s="5"/>
      <c r="K13" s="3"/>
    </row>
    <row r="14" spans="1:11" x14ac:dyDescent="0.25">
      <c r="B14" s="3"/>
      <c r="C14" s="4"/>
      <c r="D14" s="16"/>
      <c r="E14" s="20"/>
      <c r="F14" s="16"/>
      <c r="G14" s="5"/>
      <c r="H14" s="5"/>
      <c r="I14" s="3"/>
      <c r="J14" s="5"/>
      <c r="K14" s="3"/>
    </row>
    <row r="15" spans="1:11" x14ac:dyDescent="0.25">
      <c r="B15" s="3"/>
      <c r="C15" s="4"/>
      <c r="D15" s="16"/>
      <c r="E15" s="20"/>
      <c r="F15" s="16"/>
      <c r="G15" s="5"/>
      <c r="H15" s="5"/>
      <c r="I15" s="3"/>
      <c r="J15" s="5"/>
      <c r="K15" s="3"/>
    </row>
    <row r="16" spans="1:11" x14ac:dyDescent="0.25">
      <c r="B16" s="3"/>
      <c r="C16" s="4"/>
      <c r="D16" s="16"/>
      <c r="E16" s="20"/>
      <c r="F16" s="16"/>
      <c r="G16" s="5"/>
      <c r="H16" s="5"/>
      <c r="I16" s="3"/>
      <c r="J16" s="5"/>
      <c r="K16" s="3"/>
    </row>
    <row r="17" spans="2:11" x14ac:dyDescent="0.25">
      <c r="B17" s="3"/>
      <c r="C17" s="4"/>
      <c r="D17" s="16"/>
      <c r="E17" s="20"/>
      <c r="F17" s="16"/>
      <c r="G17" s="5"/>
      <c r="H17" s="5"/>
      <c r="I17" s="3"/>
      <c r="J17" s="5"/>
      <c r="K17" s="3"/>
    </row>
    <row r="18" spans="2:11" x14ac:dyDescent="0.25">
      <c r="B18" s="3"/>
      <c r="C18" s="4"/>
      <c r="D18" s="16"/>
      <c r="E18" s="20"/>
      <c r="F18" s="16"/>
      <c r="G18" s="5"/>
      <c r="H18" s="5"/>
      <c r="I18" s="3"/>
      <c r="J18" s="5"/>
      <c r="K18" s="3"/>
    </row>
    <row r="19" spans="2:11" x14ac:dyDescent="0.25">
      <c r="B19" s="3"/>
      <c r="C19" s="4"/>
      <c r="D19" s="16"/>
      <c r="E19" s="20"/>
      <c r="F19" s="16"/>
      <c r="G19" s="5"/>
      <c r="H19" s="5"/>
      <c r="I19" s="3"/>
      <c r="J19" s="5"/>
      <c r="K19" s="3"/>
    </row>
    <row r="20" spans="2:11" x14ac:dyDescent="0.25">
      <c r="B20" s="3"/>
      <c r="C20" s="4"/>
      <c r="D20" s="16"/>
      <c r="E20" s="20"/>
      <c r="F20" s="16"/>
      <c r="G20" s="5"/>
      <c r="H20" s="5"/>
      <c r="I20" s="3"/>
      <c r="J20" s="5"/>
      <c r="K20" s="3"/>
    </row>
    <row r="21" spans="2:11" x14ac:dyDescent="0.25">
      <c r="B21" s="3"/>
      <c r="C21" s="4"/>
      <c r="D21" s="16"/>
      <c r="E21" s="20"/>
      <c r="F21" s="16"/>
      <c r="G21" s="5"/>
      <c r="H21" s="5"/>
      <c r="I21" s="3"/>
      <c r="J21" s="5"/>
      <c r="K21" s="3"/>
    </row>
    <row r="22" spans="2:11" x14ac:dyDescent="0.25">
      <c r="B22" s="3"/>
      <c r="C22" s="4"/>
      <c r="D22" s="16"/>
      <c r="E22" s="20"/>
      <c r="F22" s="16"/>
      <c r="G22" s="5"/>
      <c r="H22" s="5"/>
      <c r="I22" s="3"/>
      <c r="J22" s="5"/>
      <c r="K22" s="3"/>
    </row>
    <row r="23" spans="2:11" x14ac:dyDescent="0.25">
      <c r="B23" s="3"/>
      <c r="C23" s="4"/>
      <c r="D23" s="16"/>
      <c r="E23" s="20"/>
      <c r="F23" s="16"/>
      <c r="G23" s="5"/>
      <c r="H23" s="5"/>
      <c r="I23" s="3"/>
      <c r="J23" s="5"/>
      <c r="K23" s="3"/>
    </row>
    <row r="24" spans="2:11" x14ac:dyDescent="0.25">
      <c r="B24" s="3"/>
      <c r="C24" s="4"/>
      <c r="D24" s="16"/>
      <c r="E24" s="20"/>
      <c r="F24" s="16"/>
      <c r="G24" s="5"/>
      <c r="H24" s="5"/>
      <c r="I24" s="3"/>
      <c r="J24" s="5"/>
      <c r="K24" s="3"/>
    </row>
    <row r="25" spans="2:11" x14ac:dyDescent="0.25">
      <c r="B25" s="3"/>
      <c r="C25" s="4"/>
      <c r="D25" s="16"/>
      <c r="E25" s="20"/>
      <c r="F25" s="16"/>
      <c r="G25" s="5"/>
      <c r="H25" s="5"/>
      <c r="I25" s="3"/>
      <c r="J25" s="5"/>
      <c r="K25" s="3"/>
    </row>
    <row r="26" spans="2:11" x14ac:dyDescent="0.25">
      <c r="B26" s="3"/>
      <c r="C26" s="4"/>
      <c r="D26" s="16"/>
      <c r="E26" s="20"/>
      <c r="F26" s="16"/>
      <c r="G26" s="5"/>
      <c r="H26" s="5"/>
      <c r="I26" s="3"/>
      <c r="J26" s="5"/>
      <c r="K26" s="3"/>
    </row>
    <row r="27" spans="2:11" x14ac:dyDescent="0.25">
      <c r="B27" s="3"/>
      <c r="C27" s="4"/>
      <c r="D27" s="16"/>
      <c r="E27" s="20"/>
      <c r="F27" s="16"/>
      <c r="G27" s="5"/>
      <c r="H27" s="5"/>
      <c r="I27" s="3"/>
      <c r="J27" s="5"/>
      <c r="K27" s="3"/>
    </row>
    <row r="28" spans="2:11" x14ac:dyDescent="0.25">
      <c r="B28" s="3"/>
      <c r="C28" s="4"/>
      <c r="D28" s="16"/>
      <c r="E28" s="20"/>
      <c r="F28" s="16"/>
      <c r="G28" s="5"/>
      <c r="H28" s="5"/>
      <c r="I28" s="3"/>
      <c r="J28" s="5"/>
      <c r="K28" s="3"/>
    </row>
    <row r="29" spans="2:11" x14ac:dyDescent="0.25">
      <c r="B29" s="3"/>
      <c r="C29" s="4"/>
      <c r="D29" s="16"/>
      <c r="E29" s="20"/>
      <c r="F29" s="16"/>
      <c r="G29" s="5"/>
      <c r="H29" s="5"/>
      <c r="I29" s="3"/>
      <c r="J29" s="5"/>
      <c r="K29" s="3"/>
    </row>
    <row r="30" spans="2:11" x14ac:dyDescent="0.25">
      <c r="B30" s="3"/>
      <c r="C30" s="4"/>
      <c r="D30" s="16"/>
      <c r="E30" s="20"/>
      <c r="F30" s="16"/>
      <c r="G30" s="5"/>
      <c r="H30" s="5"/>
      <c r="I30" s="3"/>
      <c r="J30" s="5"/>
      <c r="K30" s="3"/>
    </row>
    <row r="31" spans="2:11" x14ac:dyDescent="0.25">
      <c r="B31" s="3"/>
      <c r="C31" s="4"/>
      <c r="D31" s="16"/>
      <c r="E31" s="20"/>
      <c r="F31" s="16"/>
      <c r="G31" s="5"/>
      <c r="H31" s="5"/>
      <c r="I31" s="3"/>
      <c r="J31" s="5"/>
      <c r="K31" s="3"/>
    </row>
    <row r="32" spans="2:11" x14ac:dyDescent="0.25">
      <c r="B32" s="3"/>
      <c r="C32" s="4"/>
      <c r="D32" s="16"/>
      <c r="E32" s="20"/>
      <c r="F32" s="16"/>
      <c r="G32" s="5"/>
      <c r="H32" s="5"/>
      <c r="I32" s="3"/>
      <c r="J32" s="5"/>
      <c r="K32" s="3"/>
    </row>
    <row r="33" spans="2:18" x14ac:dyDescent="0.25">
      <c r="B33" s="3"/>
      <c r="C33" s="4"/>
      <c r="D33" s="16"/>
      <c r="E33" s="20"/>
      <c r="F33" s="16"/>
      <c r="G33" s="5"/>
      <c r="H33" s="5"/>
      <c r="I33" s="3"/>
      <c r="J33" s="5"/>
      <c r="K33" s="3"/>
    </row>
    <row r="34" spans="2:18" x14ac:dyDescent="0.25">
      <c r="B34" s="3"/>
      <c r="C34" s="4"/>
      <c r="D34" s="16"/>
      <c r="E34" s="20"/>
      <c r="F34" s="16"/>
      <c r="G34" s="5"/>
      <c r="H34" s="5"/>
      <c r="I34" s="3"/>
      <c r="J34" s="5"/>
      <c r="K34" s="3"/>
    </row>
    <row r="35" spans="2:18" x14ac:dyDescent="0.25">
      <c r="B35" s="3"/>
      <c r="C35" s="4"/>
      <c r="D35" s="16"/>
      <c r="E35" s="20"/>
      <c r="F35" s="16"/>
      <c r="G35" s="5"/>
      <c r="H35" s="5"/>
      <c r="I35" s="3"/>
      <c r="J35" s="5"/>
      <c r="K35" s="3"/>
    </row>
    <row r="36" spans="2:18" x14ac:dyDescent="0.25">
      <c r="B36" s="3"/>
      <c r="C36" s="4"/>
      <c r="D36" s="16"/>
      <c r="E36" s="20"/>
      <c r="F36" s="16"/>
      <c r="G36" s="5"/>
      <c r="H36" s="5"/>
      <c r="I36" s="3"/>
      <c r="J36" s="5"/>
      <c r="K36" s="3"/>
    </row>
    <row r="37" spans="2:18" x14ac:dyDescent="0.25">
      <c r="B37" s="3"/>
      <c r="C37" s="4"/>
      <c r="D37" s="16"/>
      <c r="E37" s="20"/>
      <c r="F37" s="16"/>
      <c r="G37" s="5"/>
      <c r="H37" s="5"/>
      <c r="I37" s="3"/>
      <c r="J37" s="5"/>
      <c r="K37" s="3"/>
    </row>
    <row r="38" spans="2:18" x14ac:dyDescent="0.25">
      <c r="B38" s="3"/>
      <c r="C38" s="4"/>
      <c r="D38" s="16"/>
      <c r="E38" s="20"/>
      <c r="F38" s="16"/>
      <c r="G38" s="5"/>
      <c r="H38" s="5"/>
      <c r="I38" s="3"/>
      <c r="J38" s="5"/>
      <c r="K38" s="3"/>
    </row>
    <row r="39" spans="2:18" x14ac:dyDescent="0.25">
      <c r="B39" s="3"/>
      <c r="C39" s="4"/>
      <c r="D39" s="16"/>
      <c r="E39" s="20"/>
      <c r="F39" s="16"/>
      <c r="G39" s="5"/>
      <c r="H39" s="5"/>
      <c r="I39" s="3"/>
      <c r="J39" s="5"/>
      <c r="K39" s="3"/>
    </row>
    <row r="40" spans="2:18" x14ac:dyDescent="0.25">
      <c r="B40" s="3"/>
      <c r="C40" s="4"/>
      <c r="D40" s="16"/>
      <c r="E40" s="20"/>
      <c r="F40" s="16"/>
      <c r="G40" s="5"/>
      <c r="H40" s="5"/>
      <c r="I40" s="3"/>
      <c r="J40" s="5"/>
      <c r="K40" s="3"/>
    </row>
    <row r="41" spans="2:18" x14ac:dyDescent="0.25">
      <c r="B41" s="3"/>
      <c r="C41" s="4"/>
      <c r="D41" s="16"/>
      <c r="E41" s="20"/>
      <c r="F41" s="16"/>
      <c r="G41" s="5"/>
      <c r="H41" s="5"/>
      <c r="I41" s="3"/>
      <c r="J41" s="5"/>
      <c r="K41" s="3"/>
      <c r="R41" s="14" t="s">
        <v>133</v>
      </c>
    </row>
    <row r="42" spans="2:18" x14ac:dyDescent="0.25">
      <c r="B42" s="3"/>
      <c r="C42" s="4"/>
      <c r="D42" s="16"/>
      <c r="E42" s="20"/>
      <c r="F42" s="16"/>
      <c r="G42" s="5"/>
      <c r="H42" s="5"/>
      <c r="I42" s="3"/>
      <c r="J42" s="5"/>
      <c r="K42" s="3"/>
    </row>
    <row r="43" spans="2:18" x14ac:dyDescent="0.25">
      <c r="B43" s="3"/>
      <c r="C43" s="4"/>
      <c r="D43" s="16"/>
      <c r="E43" s="20"/>
      <c r="F43" s="16"/>
      <c r="G43" s="5"/>
      <c r="H43" s="5"/>
      <c r="I43" s="3"/>
      <c r="J43" s="5"/>
      <c r="K43" s="3"/>
    </row>
    <row r="44" spans="2:18" x14ac:dyDescent="0.25">
      <c r="B44" s="3"/>
      <c r="C44" s="4"/>
      <c r="D44" s="16"/>
      <c r="E44" s="20"/>
      <c r="F44" s="16"/>
      <c r="G44" s="5"/>
      <c r="H44" s="5"/>
      <c r="I44" s="3"/>
      <c r="J44" s="5"/>
      <c r="K44" s="3"/>
    </row>
    <row r="45" spans="2:18" x14ac:dyDescent="0.25">
      <c r="B45" s="3"/>
      <c r="C45" s="4"/>
      <c r="D45" s="16"/>
      <c r="E45" s="20"/>
      <c r="F45" s="16"/>
      <c r="G45" s="5"/>
      <c r="H45" s="5"/>
      <c r="I45" s="3"/>
      <c r="J45" s="5"/>
      <c r="K45" s="3"/>
    </row>
    <row r="46" spans="2:18" x14ac:dyDescent="0.25">
      <c r="B46" s="3"/>
      <c r="C46" s="4"/>
      <c r="D46" s="16"/>
      <c r="E46" s="20"/>
      <c r="F46" s="16"/>
      <c r="G46" s="5"/>
      <c r="H46" s="5"/>
      <c r="I46" s="3"/>
      <c r="J46" s="5"/>
      <c r="K46" s="3"/>
    </row>
    <row r="47" spans="2:18" x14ac:dyDescent="0.25">
      <c r="B47" s="3"/>
      <c r="C47" s="4"/>
      <c r="D47" s="16"/>
      <c r="E47" s="20"/>
      <c r="F47" s="16"/>
      <c r="G47" s="5"/>
      <c r="H47" s="5"/>
      <c r="I47" s="3"/>
      <c r="J47" s="5"/>
      <c r="K47" s="3"/>
    </row>
    <row r="48" spans="2:18" x14ac:dyDescent="0.25">
      <c r="B48" s="3"/>
      <c r="C48" s="4"/>
      <c r="D48" s="16"/>
      <c r="E48" s="20"/>
      <c r="F48" s="16"/>
      <c r="G48" s="5"/>
      <c r="H48" s="5"/>
      <c r="I48" s="3"/>
      <c r="J48" s="5"/>
      <c r="K48" s="3"/>
    </row>
    <row r="49" spans="2:11" x14ac:dyDescent="0.25">
      <c r="B49" s="3"/>
      <c r="C49" s="4"/>
      <c r="D49" s="16"/>
      <c r="E49" s="20"/>
      <c r="F49" s="16"/>
      <c r="G49" s="5"/>
      <c r="H49" s="5"/>
      <c r="I49" s="3"/>
      <c r="J49" s="5"/>
      <c r="K49" s="3"/>
    </row>
    <row r="50" spans="2:11" x14ac:dyDescent="0.25">
      <c r="B50" s="3"/>
      <c r="C50" s="4"/>
      <c r="D50" s="16"/>
      <c r="E50" s="20"/>
      <c r="F50" s="16"/>
      <c r="G50" s="5"/>
      <c r="H50" s="5"/>
      <c r="I50" s="3"/>
      <c r="J50" s="5"/>
      <c r="K50" s="3"/>
    </row>
    <row r="51" spans="2:11" x14ac:dyDescent="0.25">
      <c r="B51" s="3"/>
      <c r="C51" s="4"/>
      <c r="D51" s="16"/>
      <c r="E51" s="20"/>
      <c r="F51" s="16"/>
      <c r="G51" s="5"/>
      <c r="H51" s="5"/>
      <c r="I51" s="3"/>
      <c r="J51" s="5"/>
      <c r="K51" s="3"/>
    </row>
    <row r="52" spans="2:11" x14ac:dyDescent="0.25">
      <c r="B52" s="3"/>
      <c r="C52" s="4"/>
      <c r="D52" s="16"/>
      <c r="E52" s="20"/>
      <c r="F52" s="16"/>
      <c r="G52" s="5"/>
      <c r="H52" s="5"/>
      <c r="I52" s="3"/>
      <c r="J52" s="5"/>
      <c r="K52" s="3"/>
    </row>
    <row r="53" spans="2:11" x14ac:dyDescent="0.25">
      <c r="B53" s="3"/>
      <c r="C53" s="4"/>
      <c r="D53" s="16"/>
      <c r="E53" s="20"/>
      <c r="F53" s="16"/>
      <c r="G53" s="5"/>
      <c r="H53" s="5"/>
      <c r="I53" s="3"/>
      <c r="J53" s="5"/>
      <c r="K53" s="3"/>
    </row>
    <row r="54" spans="2:11" x14ac:dyDescent="0.25">
      <c r="B54" s="3"/>
      <c r="C54" s="4"/>
      <c r="D54" s="16"/>
      <c r="E54" s="20"/>
      <c r="F54" s="16"/>
      <c r="G54" s="5"/>
      <c r="H54" s="5"/>
      <c r="I54" s="3"/>
      <c r="J54" s="5"/>
      <c r="K54" s="3"/>
    </row>
    <row r="55" spans="2:11" x14ac:dyDescent="0.25">
      <c r="B55" s="3"/>
      <c r="C55" s="4"/>
      <c r="D55" s="16"/>
      <c r="E55" s="20"/>
      <c r="F55" s="16"/>
      <c r="G55" s="5"/>
      <c r="H55" s="5"/>
      <c r="I55" s="3"/>
      <c r="J55" s="5"/>
      <c r="K55" s="3"/>
    </row>
    <row r="56" spans="2:11" x14ac:dyDescent="0.25">
      <c r="B56" s="3"/>
      <c r="C56" s="4"/>
      <c r="D56" s="16"/>
      <c r="E56" s="20"/>
      <c r="F56" s="16"/>
      <c r="G56" s="5"/>
      <c r="H56" s="5"/>
      <c r="I56" s="3"/>
      <c r="J56" s="5"/>
      <c r="K56" s="3"/>
    </row>
    <row r="57" spans="2:11" x14ac:dyDescent="0.25">
      <c r="B57" s="3"/>
      <c r="C57" s="4"/>
      <c r="D57" s="16"/>
      <c r="E57" s="20"/>
      <c r="F57" s="16"/>
      <c r="G57" s="5"/>
      <c r="H57" s="5"/>
      <c r="I57" s="3"/>
      <c r="J57" s="5"/>
      <c r="K57" s="3"/>
    </row>
    <row r="58" spans="2:11" x14ac:dyDescent="0.25">
      <c r="B58" s="3"/>
      <c r="C58" s="4"/>
      <c r="D58" s="16"/>
      <c r="E58" s="20"/>
      <c r="F58" s="16"/>
      <c r="G58" s="5"/>
      <c r="H58" s="5"/>
      <c r="I58" s="3"/>
      <c r="J58" s="5"/>
      <c r="K58" s="3"/>
    </row>
    <row r="59" spans="2:11" x14ac:dyDescent="0.25">
      <c r="B59" s="3"/>
      <c r="C59" s="4"/>
      <c r="D59" s="16"/>
      <c r="E59" s="20"/>
      <c r="F59" s="16"/>
      <c r="G59" s="5"/>
      <c r="H59" s="5"/>
      <c r="I59" s="3"/>
      <c r="J59" s="5"/>
      <c r="K59" s="3"/>
    </row>
    <row r="60" spans="2:11" x14ac:dyDescent="0.25">
      <c r="B60" s="3"/>
      <c r="C60" s="4"/>
      <c r="D60" s="16"/>
      <c r="E60" s="20"/>
      <c r="F60" s="16"/>
      <c r="G60" s="5"/>
      <c r="H60" s="5"/>
      <c r="I60" s="3"/>
      <c r="J60" s="5"/>
      <c r="K60" s="3"/>
    </row>
    <row r="61" spans="2:11" x14ac:dyDescent="0.25">
      <c r="B61" s="3"/>
      <c r="C61" s="4"/>
      <c r="D61" s="16"/>
      <c r="E61" s="20"/>
      <c r="F61" s="16"/>
      <c r="G61" s="5"/>
      <c r="H61" s="5"/>
      <c r="I61" s="3"/>
      <c r="J61" s="5"/>
      <c r="K61" s="3"/>
    </row>
    <row r="62" spans="2:11" x14ac:dyDescent="0.25">
      <c r="B62" s="3"/>
      <c r="C62" s="4"/>
      <c r="D62" s="16"/>
      <c r="E62" s="20"/>
      <c r="F62" s="16"/>
      <c r="G62" s="5"/>
      <c r="H62" s="5"/>
      <c r="I62" s="3"/>
      <c r="J62" s="5"/>
      <c r="K62" s="3"/>
    </row>
    <row r="63" spans="2:11" x14ac:dyDescent="0.25">
      <c r="B63" s="3"/>
      <c r="C63" s="4"/>
      <c r="D63" s="16"/>
      <c r="E63" s="20"/>
      <c r="F63" s="16"/>
      <c r="G63" s="5"/>
      <c r="H63" s="5"/>
      <c r="I63" s="3"/>
      <c r="J63" s="5"/>
      <c r="K63" s="3"/>
    </row>
    <row r="64" spans="2:11" x14ac:dyDescent="0.25">
      <c r="B64" s="3"/>
      <c r="C64" s="4"/>
      <c r="D64" s="16"/>
      <c r="E64" s="20"/>
      <c r="F64" s="16"/>
      <c r="G64" s="5"/>
      <c r="H64" s="5"/>
      <c r="I64" s="3"/>
      <c r="J64" s="5"/>
      <c r="K64" s="3"/>
    </row>
    <row r="65" spans="2:11" x14ac:dyDescent="0.25">
      <c r="B65" s="3"/>
      <c r="C65" s="4"/>
      <c r="D65" s="16"/>
      <c r="E65" s="20"/>
      <c r="F65" s="16"/>
      <c r="G65" s="5"/>
      <c r="H65" s="5"/>
      <c r="I65" s="3"/>
      <c r="J65" s="5"/>
      <c r="K65" s="3"/>
    </row>
    <row r="66" spans="2:11" x14ac:dyDescent="0.25">
      <c r="B66" s="3"/>
      <c r="C66" s="4"/>
      <c r="D66" s="16"/>
      <c r="E66" s="20"/>
      <c r="F66" s="16"/>
      <c r="G66" s="5"/>
      <c r="H66" s="5"/>
      <c r="I66" s="3"/>
      <c r="J66" s="5"/>
      <c r="K66" s="3"/>
    </row>
    <row r="67" spans="2:11" x14ac:dyDescent="0.25">
      <c r="B67" s="3"/>
      <c r="C67" s="4"/>
      <c r="D67" s="16"/>
      <c r="E67" s="20"/>
      <c r="F67" s="16"/>
      <c r="G67" s="5"/>
      <c r="H67" s="5"/>
      <c r="I67" s="3"/>
      <c r="J67" s="5"/>
      <c r="K67" s="3"/>
    </row>
    <row r="68" spans="2:11" x14ac:dyDescent="0.25">
      <c r="B68" s="3"/>
      <c r="C68" s="4"/>
      <c r="D68" s="16"/>
      <c r="E68" s="20"/>
      <c r="F68" s="16"/>
      <c r="G68" s="5"/>
      <c r="H68" s="5"/>
      <c r="I68" s="3"/>
      <c r="J68" s="5"/>
      <c r="K68" s="3"/>
    </row>
    <row r="69" spans="2:11" x14ac:dyDescent="0.25">
      <c r="B69" s="3"/>
      <c r="C69" s="4"/>
      <c r="D69" s="16"/>
      <c r="E69" s="20"/>
      <c r="F69" s="16"/>
      <c r="G69" s="5"/>
      <c r="H69" s="5"/>
      <c r="I69" s="3"/>
      <c r="J69" s="5"/>
      <c r="K69" s="3"/>
    </row>
    <row r="70" spans="2:11" x14ac:dyDescent="0.25">
      <c r="B70" s="3"/>
      <c r="C70" s="4"/>
      <c r="D70" s="16"/>
      <c r="E70" s="20"/>
      <c r="F70" s="16"/>
      <c r="G70" s="5"/>
      <c r="H70" s="5"/>
      <c r="I70" s="3"/>
      <c r="J70" s="5"/>
      <c r="K70" s="3"/>
    </row>
    <row r="71" spans="2:11" x14ac:dyDescent="0.25">
      <c r="B71" s="3"/>
      <c r="C71" s="4"/>
      <c r="D71" s="16"/>
      <c r="E71" s="20"/>
      <c r="F71" s="16"/>
      <c r="G71" s="5"/>
      <c r="H71" s="5"/>
      <c r="I71" s="3"/>
      <c r="J71" s="5"/>
      <c r="K71" s="3"/>
    </row>
    <row r="72" spans="2:11" x14ac:dyDescent="0.25">
      <c r="B72" s="3"/>
      <c r="C72" s="4"/>
      <c r="D72" s="16"/>
      <c r="E72" s="20"/>
      <c r="F72" s="16"/>
      <c r="G72" s="5"/>
      <c r="H72" s="5"/>
      <c r="I72" s="3"/>
      <c r="J72" s="5"/>
      <c r="K72" s="3"/>
    </row>
    <row r="73" spans="2:11" x14ac:dyDescent="0.25">
      <c r="B73" s="3"/>
      <c r="C73" s="4"/>
      <c r="D73" s="16"/>
      <c r="E73" s="20"/>
      <c r="F73" s="16"/>
      <c r="G73" s="5"/>
      <c r="H73" s="5"/>
      <c r="I73" s="3"/>
      <c r="J73" s="5"/>
      <c r="K73" s="3"/>
    </row>
    <row r="74" spans="2:11" x14ac:dyDescent="0.25">
      <c r="B74" s="3"/>
      <c r="C74" s="4"/>
      <c r="D74" s="16"/>
      <c r="E74" s="20"/>
      <c r="F74" s="16"/>
      <c r="G74" s="5"/>
      <c r="H74" s="5"/>
      <c r="I74" s="3"/>
      <c r="J74" s="5"/>
      <c r="K74" s="3"/>
    </row>
    <row r="75" spans="2:11" x14ac:dyDescent="0.25">
      <c r="B75" s="3"/>
      <c r="C75" s="4"/>
      <c r="D75" s="16"/>
      <c r="E75" s="20"/>
      <c r="F75" s="16"/>
      <c r="G75" s="5"/>
      <c r="H75" s="5"/>
      <c r="I75" s="3"/>
      <c r="J75" s="5"/>
      <c r="K75" s="3"/>
    </row>
    <row r="76" spans="2:11" x14ac:dyDescent="0.25">
      <c r="B76" s="3"/>
      <c r="C76" s="4"/>
      <c r="D76" s="16"/>
      <c r="E76" s="20"/>
      <c r="F76" s="16"/>
      <c r="G76" s="5"/>
      <c r="H76" s="5"/>
      <c r="I76" s="3"/>
      <c r="J76" s="5"/>
      <c r="K76" s="3"/>
    </row>
    <row r="77" spans="2:11" x14ac:dyDescent="0.25">
      <c r="B77" s="3"/>
      <c r="C77" s="4"/>
      <c r="D77" s="16"/>
      <c r="E77" s="20"/>
      <c r="F77" s="16"/>
      <c r="G77" s="5"/>
      <c r="H77" s="5"/>
      <c r="I77" s="3"/>
      <c r="J77" s="5"/>
      <c r="K77" s="3"/>
    </row>
    <row r="78" spans="2:11" x14ac:dyDescent="0.25">
      <c r="B78" s="3"/>
      <c r="C78" s="4"/>
      <c r="D78" s="16"/>
      <c r="E78" s="20"/>
      <c r="F78" s="16"/>
      <c r="G78" s="5"/>
      <c r="H78" s="5"/>
      <c r="I78" s="3"/>
      <c r="J78" s="5"/>
      <c r="K78" s="3"/>
    </row>
    <row r="79" spans="2:11" x14ac:dyDescent="0.25">
      <c r="B79" s="3"/>
      <c r="C79" s="4"/>
      <c r="D79" s="16"/>
      <c r="E79" s="20"/>
      <c r="F79" s="16"/>
      <c r="G79" s="5"/>
      <c r="H79" s="5"/>
      <c r="I79" s="3"/>
      <c r="J79" s="5"/>
      <c r="K79" s="3"/>
    </row>
    <row r="80" spans="2:11" x14ac:dyDescent="0.25">
      <c r="B80" s="3"/>
      <c r="C80" s="4"/>
      <c r="D80" s="16"/>
      <c r="E80" s="20"/>
      <c r="F80" s="16"/>
      <c r="G80" s="5"/>
      <c r="H80" s="5"/>
      <c r="I80" s="3"/>
      <c r="J80" s="5"/>
      <c r="K80" s="3"/>
    </row>
    <row r="81" spans="2:11" x14ac:dyDescent="0.25">
      <c r="B81" s="3"/>
      <c r="C81" s="4"/>
      <c r="D81" s="16"/>
      <c r="E81" s="20"/>
      <c r="F81" s="16"/>
      <c r="G81" s="5"/>
      <c r="H81" s="5"/>
      <c r="I81" s="3"/>
      <c r="J81" s="5"/>
      <c r="K81" s="3"/>
    </row>
    <row r="82" spans="2:11" x14ac:dyDescent="0.25">
      <c r="B82" s="3"/>
      <c r="C82" s="4"/>
      <c r="D82" s="16"/>
      <c r="E82" s="20"/>
      <c r="F82" s="16"/>
      <c r="G82" s="5"/>
      <c r="H82" s="5"/>
      <c r="I82" s="3"/>
      <c r="J82" s="5"/>
      <c r="K82" s="3"/>
    </row>
    <row r="83" spans="2:11" x14ac:dyDescent="0.25">
      <c r="B83" s="3"/>
      <c r="C83" s="4"/>
      <c r="D83" s="16"/>
      <c r="E83" s="20"/>
      <c r="F83" s="16"/>
      <c r="G83" s="5"/>
      <c r="H83" s="5"/>
      <c r="I83" s="3"/>
      <c r="J83" s="5"/>
      <c r="K83" s="3"/>
    </row>
    <row r="84" spans="2:11" x14ac:dyDescent="0.25">
      <c r="B84" s="3"/>
      <c r="C84" s="4"/>
      <c r="D84" s="16"/>
      <c r="E84" s="20"/>
      <c r="F84" s="16"/>
      <c r="G84" s="5"/>
      <c r="H84" s="5"/>
      <c r="I84" s="3"/>
      <c r="J84" s="5"/>
      <c r="K84" s="3"/>
    </row>
    <row r="85" spans="2:11" x14ac:dyDescent="0.25">
      <c r="B85" s="3"/>
      <c r="C85" s="4"/>
      <c r="D85" s="16"/>
      <c r="E85" s="20"/>
      <c r="F85" s="16"/>
      <c r="G85" s="5"/>
      <c r="H85" s="5"/>
      <c r="I85" s="3"/>
      <c r="J85" s="5"/>
      <c r="K85" s="3"/>
    </row>
    <row r="86" spans="2:11" x14ac:dyDescent="0.25">
      <c r="B86" s="3"/>
      <c r="C86" s="4"/>
      <c r="D86" s="16"/>
      <c r="E86" s="20"/>
      <c r="F86" s="16"/>
      <c r="G86" s="5"/>
      <c r="H86" s="5"/>
      <c r="I86" s="3"/>
      <c r="J86" s="5"/>
      <c r="K86" s="3"/>
    </row>
    <row r="87" spans="2:11" x14ac:dyDescent="0.25">
      <c r="B87" s="3"/>
      <c r="C87" s="4"/>
      <c r="D87" s="16"/>
      <c r="E87" s="20"/>
      <c r="F87" s="16"/>
      <c r="G87" s="5"/>
      <c r="H87" s="5"/>
      <c r="I87" s="3"/>
      <c r="J87" s="5"/>
      <c r="K87" s="3"/>
    </row>
    <row r="88" spans="2:11" x14ac:dyDescent="0.25">
      <c r="B88" s="3"/>
      <c r="C88" s="4"/>
      <c r="D88" s="16"/>
      <c r="E88" s="20"/>
      <c r="F88" s="16"/>
      <c r="G88" s="5"/>
      <c r="H88" s="5"/>
      <c r="I88" s="3"/>
      <c r="J88" s="5"/>
      <c r="K88" s="3"/>
    </row>
    <row r="89" spans="2:11" x14ac:dyDescent="0.25">
      <c r="B89" s="3"/>
      <c r="C89" s="4"/>
      <c r="D89" s="16"/>
      <c r="E89" s="20"/>
      <c r="F89" s="16"/>
      <c r="G89" s="5"/>
      <c r="H89" s="5"/>
      <c r="I89" s="3"/>
      <c r="J89" s="5"/>
      <c r="K89" s="3"/>
    </row>
    <row r="90" spans="2:11" x14ac:dyDescent="0.25">
      <c r="B90" s="3"/>
      <c r="C90" s="4"/>
      <c r="D90" s="16"/>
      <c r="E90" s="20"/>
      <c r="F90" s="16"/>
      <c r="G90" s="5"/>
      <c r="H90" s="5"/>
      <c r="I90" s="3"/>
      <c r="J90" s="5"/>
      <c r="K90" s="3"/>
    </row>
    <row r="91" spans="2:11" x14ac:dyDescent="0.25">
      <c r="B91" s="3"/>
      <c r="C91" s="4"/>
      <c r="D91" s="16"/>
      <c r="E91" s="20"/>
      <c r="F91" s="16"/>
      <c r="G91" s="5"/>
      <c r="H91" s="5"/>
      <c r="I91" s="3"/>
      <c r="J91" s="5"/>
      <c r="K91" s="3"/>
    </row>
    <row r="92" spans="2:11" x14ac:dyDescent="0.25">
      <c r="B92" s="3"/>
      <c r="C92" s="4"/>
      <c r="D92" s="16"/>
      <c r="E92" s="20"/>
      <c r="F92" s="16"/>
      <c r="G92" s="5"/>
      <c r="H92" s="5"/>
      <c r="I92" s="3"/>
      <c r="J92" s="5"/>
      <c r="K92" s="3"/>
    </row>
    <row r="93" spans="2:11" x14ac:dyDescent="0.25">
      <c r="B93" s="3"/>
      <c r="C93" s="4"/>
      <c r="D93" s="16"/>
      <c r="E93" s="20"/>
      <c r="F93" s="16"/>
      <c r="G93" s="5"/>
      <c r="H93" s="5"/>
      <c r="I93" s="3"/>
      <c r="J93" s="5"/>
      <c r="K93" s="3"/>
    </row>
    <row r="94" spans="2:11" x14ac:dyDescent="0.25">
      <c r="B94" s="3"/>
      <c r="C94" s="4"/>
      <c r="D94" s="16"/>
      <c r="E94" s="20"/>
      <c r="F94" s="16"/>
      <c r="G94" s="5"/>
      <c r="H94" s="5"/>
      <c r="I94" s="3"/>
      <c r="J94" s="5"/>
      <c r="K94" s="3"/>
    </row>
    <row r="95" spans="2:11" x14ac:dyDescent="0.25">
      <c r="B95" s="3"/>
      <c r="C95" s="4"/>
      <c r="D95" s="16"/>
      <c r="E95" s="20"/>
      <c r="F95" s="16"/>
      <c r="G95" s="5"/>
      <c r="H95" s="5"/>
      <c r="I95" s="3"/>
      <c r="J95" s="5"/>
      <c r="K95" s="3"/>
    </row>
    <row r="96" spans="2:11" x14ac:dyDescent="0.25">
      <c r="B96" s="3"/>
      <c r="C96" s="4"/>
      <c r="D96" s="16"/>
      <c r="E96" s="20"/>
      <c r="F96" s="16"/>
      <c r="G96" s="5"/>
      <c r="H96" s="5"/>
      <c r="I96" s="3"/>
      <c r="J96" s="5"/>
      <c r="K96" s="3"/>
    </row>
    <row r="97" spans="2:11" x14ac:dyDescent="0.25">
      <c r="B97" s="3"/>
      <c r="C97" s="4"/>
      <c r="D97" s="16"/>
      <c r="E97" s="20"/>
      <c r="F97" s="16"/>
      <c r="G97" s="5"/>
      <c r="H97" s="5"/>
      <c r="I97" s="3"/>
      <c r="J97" s="5"/>
      <c r="K97" s="3"/>
    </row>
    <row r="98" spans="2:11" x14ac:dyDescent="0.25">
      <c r="B98" s="3"/>
      <c r="C98" s="4"/>
      <c r="D98" s="16"/>
      <c r="E98" s="20"/>
      <c r="F98" s="16"/>
      <c r="G98" s="5"/>
      <c r="H98" s="5"/>
      <c r="I98" s="3"/>
      <c r="J98" s="5"/>
      <c r="K98" s="3"/>
    </row>
    <row r="99" spans="2:11" x14ac:dyDescent="0.25">
      <c r="B99" s="3"/>
      <c r="C99" s="4"/>
      <c r="D99" s="16"/>
      <c r="E99" s="20"/>
      <c r="F99" s="16"/>
      <c r="G99" s="5"/>
      <c r="H99" s="5"/>
      <c r="I99" s="3"/>
      <c r="J99" s="5"/>
      <c r="K99" s="3"/>
    </row>
    <row r="100" spans="2:11" x14ac:dyDescent="0.25">
      <c r="B100" s="3"/>
      <c r="C100" s="4"/>
      <c r="D100" s="16"/>
      <c r="E100" s="20"/>
      <c r="F100" s="16"/>
      <c r="G100" s="5"/>
      <c r="H100" s="5"/>
      <c r="I100" s="3"/>
      <c r="J100" s="5"/>
      <c r="K100" s="3"/>
    </row>
    <row r="101" spans="2:11" x14ac:dyDescent="0.25">
      <c r="B101" s="3"/>
      <c r="C101" s="4"/>
      <c r="D101" s="16"/>
      <c r="E101" s="20"/>
      <c r="F101" s="16"/>
      <c r="G101" s="5"/>
      <c r="H101" s="5"/>
      <c r="I101" s="3"/>
      <c r="J101" s="5"/>
      <c r="K101" s="3"/>
    </row>
    <row r="102" spans="2:11" x14ac:dyDescent="0.25">
      <c r="B102" s="3"/>
      <c r="C102" s="4"/>
      <c r="D102" s="16"/>
      <c r="E102" s="20"/>
      <c r="F102" s="16"/>
      <c r="G102" s="5"/>
      <c r="H102" s="5"/>
      <c r="I102" s="3"/>
      <c r="J102" s="5"/>
      <c r="K102" s="3"/>
    </row>
    <row r="103" spans="2:11" x14ac:dyDescent="0.25">
      <c r="B103" s="3"/>
      <c r="C103" s="4"/>
      <c r="D103" s="16"/>
      <c r="E103" s="20"/>
      <c r="F103" s="16"/>
      <c r="G103" s="5"/>
      <c r="H103" s="5"/>
      <c r="I103" s="3"/>
      <c r="J103" s="5"/>
      <c r="K103" s="3"/>
    </row>
    <row r="104" spans="2:11" x14ac:dyDescent="0.25">
      <c r="B104" s="3"/>
      <c r="C104" s="4"/>
      <c r="D104" s="16"/>
      <c r="E104" s="20"/>
      <c r="F104" s="16"/>
      <c r="G104" s="5"/>
      <c r="H104" s="5"/>
      <c r="I104" s="3"/>
      <c r="J104" s="5"/>
      <c r="K104" s="3"/>
    </row>
    <row r="105" spans="2:11" x14ac:dyDescent="0.25">
      <c r="B105" s="3"/>
      <c r="C105" s="4"/>
      <c r="D105" s="16"/>
      <c r="E105" s="20"/>
      <c r="F105" s="16"/>
      <c r="G105" s="5"/>
      <c r="H105" s="5"/>
      <c r="I105" s="3"/>
      <c r="J105" s="5"/>
      <c r="K105" s="3"/>
    </row>
    <row r="106" spans="2:11" x14ac:dyDescent="0.25">
      <c r="B106" s="3"/>
      <c r="C106" s="4"/>
      <c r="D106" s="16"/>
      <c r="E106" s="20"/>
      <c r="F106" s="16"/>
      <c r="G106" s="5"/>
      <c r="H106" s="5"/>
      <c r="I106" s="3"/>
      <c r="J106" s="5"/>
      <c r="K106" s="3"/>
    </row>
    <row r="107" spans="2:11" x14ac:dyDescent="0.25">
      <c r="B107" s="3"/>
      <c r="C107" s="4"/>
      <c r="D107" s="16"/>
      <c r="E107" s="20"/>
      <c r="F107" s="16"/>
      <c r="G107" s="5"/>
      <c r="H107" s="5"/>
      <c r="I107" s="3"/>
      <c r="J107" s="5"/>
      <c r="K107" s="3"/>
    </row>
    <row r="108" spans="2:11" x14ac:dyDescent="0.25">
      <c r="B108" s="3"/>
      <c r="C108" s="4"/>
      <c r="D108" s="16"/>
      <c r="E108" s="20"/>
      <c r="F108" s="16"/>
      <c r="G108" s="5"/>
      <c r="H108" s="5"/>
      <c r="I108" s="3"/>
      <c r="J108" s="5"/>
      <c r="K108" s="3"/>
    </row>
    <row r="109" spans="2:11" x14ac:dyDescent="0.25">
      <c r="B109" s="3"/>
      <c r="C109" s="4"/>
      <c r="D109" s="16"/>
      <c r="E109" s="20"/>
      <c r="F109" s="16"/>
      <c r="G109" s="5"/>
      <c r="H109" s="5"/>
      <c r="I109" s="3"/>
      <c r="J109" s="5"/>
      <c r="K109" s="3"/>
    </row>
    <row r="110" spans="2:11" x14ac:dyDescent="0.25">
      <c r="B110" s="3"/>
      <c r="C110" s="4"/>
      <c r="D110" s="16"/>
      <c r="E110" s="20"/>
      <c r="F110" s="16"/>
      <c r="G110" s="5"/>
      <c r="H110" s="5"/>
      <c r="I110" s="3"/>
      <c r="J110" s="5"/>
      <c r="K110" s="3"/>
    </row>
    <row r="111" spans="2:11" x14ac:dyDescent="0.25">
      <c r="B111" s="3"/>
      <c r="C111" s="4"/>
      <c r="D111" s="16"/>
      <c r="E111" s="20"/>
      <c r="F111" s="16"/>
      <c r="G111" s="5"/>
      <c r="H111" s="5"/>
      <c r="I111" s="3"/>
      <c r="J111" s="5"/>
      <c r="K111" s="3"/>
    </row>
    <row r="112" spans="2:11" x14ac:dyDescent="0.25">
      <c r="B112" s="3"/>
      <c r="C112" s="4"/>
      <c r="D112" s="16"/>
      <c r="E112" s="20"/>
      <c r="F112" s="16"/>
      <c r="G112" s="5"/>
      <c r="H112" s="5"/>
      <c r="I112" s="3"/>
      <c r="J112" s="5"/>
      <c r="K112" s="3"/>
    </row>
    <row r="113" spans="2:11" x14ac:dyDescent="0.25">
      <c r="B113" s="3"/>
      <c r="C113" s="4"/>
      <c r="D113" s="16"/>
      <c r="E113" s="20"/>
      <c r="F113" s="16"/>
      <c r="G113" s="5"/>
      <c r="H113" s="5"/>
      <c r="I113" s="3"/>
      <c r="J113" s="5"/>
      <c r="K113" s="3"/>
    </row>
    <row r="114" spans="2:11" x14ac:dyDescent="0.25">
      <c r="B114" s="3"/>
      <c r="C114" s="4"/>
      <c r="D114" s="16"/>
      <c r="E114" s="20"/>
      <c r="F114" s="16"/>
      <c r="G114" s="5"/>
      <c r="H114" s="5"/>
      <c r="I114" s="3"/>
      <c r="J114" s="5"/>
      <c r="K114" s="3"/>
    </row>
    <row r="115" spans="2:11" x14ac:dyDescent="0.25">
      <c r="B115" s="3"/>
      <c r="C115" s="4"/>
      <c r="D115" s="16"/>
      <c r="E115" s="20"/>
      <c r="F115" s="16"/>
      <c r="G115" s="5"/>
      <c r="H115" s="5"/>
      <c r="I115" s="3"/>
      <c r="J115" s="5"/>
      <c r="K115" s="3"/>
    </row>
    <row r="116" spans="2:11" x14ac:dyDescent="0.25">
      <c r="B116" s="3"/>
      <c r="C116" s="4"/>
      <c r="D116" s="16"/>
      <c r="E116" s="20"/>
      <c r="F116" s="16"/>
      <c r="G116" s="5"/>
      <c r="H116" s="5"/>
      <c r="I116" s="3"/>
      <c r="J116" s="5"/>
      <c r="K116" s="3"/>
    </row>
    <row r="117" spans="2:11" x14ac:dyDescent="0.25">
      <c r="B117" s="3"/>
      <c r="C117" s="4"/>
      <c r="D117" s="16"/>
      <c r="E117" s="20"/>
      <c r="F117" s="16"/>
      <c r="G117" s="5"/>
      <c r="H117" s="5"/>
      <c r="I117" s="3"/>
      <c r="J117" s="5"/>
      <c r="K117" s="3"/>
    </row>
    <row r="118" spans="2:11" x14ac:dyDescent="0.25">
      <c r="B118" s="3"/>
      <c r="C118" s="4"/>
      <c r="D118" s="16"/>
      <c r="E118" s="20"/>
      <c r="F118" s="16"/>
      <c r="G118" s="5"/>
      <c r="H118" s="5"/>
      <c r="I118" s="3"/>
      <c r="J118" s="5"/>
      <c r="K118" s="3"/>
    </row>
    <row r="119" spans="2:11" x14ac:dyDescent="0.25">
      <c r="B119" s="3"/>
      <c r="C119" s="4"/>
      <c r="D119" s="16"/>
      <c r="E119" s="20"/>
      <c r="F119" s="16"/>
      <c r="G119" s="5"/>
      <c r="H119" s="5"/>
      <c r="I119" s="3"/>
      <c r="J119" s="5"/>
      <c r="K119" s="3"/>
    </row>
    <row r="120" spans="2:11" x14ac:dyDescent="0.25">
      <c r="B120" s="3"/>
      <c r="C120" s="4"/>
      <c r="D120" s="16"/>
      <c r="E120" s="20"/>
      <c r="F120" s="16"/>
      <c r="G120" s="5"/>
      <c r="H120" s="5"/>
      <c r="I120" s="3"/>
      <c r="J120" s="5"/>
      <c r="K120" s="3"/>
    </row>
    <row r="121" spans="2:11" x14ac:dyDescent="0.25">
      <c r="B121" s="3"/>
      <c r="C121" s="4"/>
      <c r="D121" s="16"/>
      <c r="E121" s="20"/>
      <c r="F121" s="16"/>
      <c r="G121" s="5"/>
      <c r="H121" s="5"/>
      <c r="I121" s="3"/>
      <c r="J121" s="5"/>
      <c r="K121" s="3"/>
    </row>
    <row r="122" spans="2:11" x14ac:dyDescent="0.25">
      <c r="B122" s="3"/>
      <c r="C122" s="4"/>
      <c r="D122" s="16"/>
      <c r="E122" s="20"/>
      <c r="F122" s="16"/>
      <c r="G122" s="5"/>
      <c r="H122" s="5"/>
      <c r="I122" s="3"/>
      <c r="J122" s="5"/>
      <c r="K122" s="3"/>
    </row>
    <row r="123" spans="2:11" x14ac:dyDescent="0.25">
      <c r="B123" s="3"/>
      <c r="C123" s="4"/>
      <c r="D123" s="16"/>
      <c r="E123" s="20"/>
      <c r="F123" s="16"/>
      <c r="G123" s="5"/>
      <c r="H123" s="5"/>
      <c r="I123" s="3"/>
      <c r="J123" s="5"/>
      <c r="K123" s="3"/>
    </row>
    <row r="124" spans="2:11" x14ac:dyDescent="0.25">
      <c r="B124" s="3"/>
      <c r="C124" s="4"/>
      <c r="D124" s="16"/>
      <c r="E124" s="20"/>
      <c r="F124" s="16"/>
      <c r="G124" s="5"/>
      <c r="H124" s="5"/>
      <c r="I124" s="3"/>
      <c r="J124" s="5"/>
      <c r="K124" s="3"/>
    </row>
    <row r="125" spans="2:11" x14ac:dyDescent="0.25">
      <c r="B125" s="3"/>
      <c r="C125" s="4"/>
      <c r="D125" s="16"/>
      <c r="E125" s="20"/>
      <c r="F125" s="16"/>
      <c r="G125" s="5"/>
      <c r="H125" s="5"/>
      <c r="I125" s="3"/>
      <c r="J125" s="5"/>
      <c r="K125" s="3"/>
    </row>
    <row r="126" spans="2:11" x14ac:dyDescent="0.25">
      <c r="B126" s="3"/>
      <c r="C126" s="4"/>
      <c r="D126" s="16"/>
      <c r="E126" s="20"/>
      <c r="F126" s="16"/>
      <c r="G126" s="5"/>
      <c r="H126" s="5"/>
      <c r="I126" s="3"/>
      <c r="J126" s="5"/>
      <c r="K126" s="3"/>
    </row>
    <row r="127" spans="2:11" x14ac:dyDescent="0.25">
      <c r="B127" s="3"/>
      <c r="C127" s="4"/>
      <c r="D127" s="16"/>
      <c r="E127" s="20"/>
      <c r="F127" s="16"/>
      <c r="G127" s="5"/>
      <c r="H127" s="5"/>
      <c r="I127" s="3"/>
      <c r="J127" s="5"/>
      <c r="K127" s="3"/>
    </row>
    <row r="128" spans="2:11" x14ac:dyDescent="0.25">
      <c r="B128" s="3"/>
      <c r="C128" s="4"/>
      <c r="D128" s="16"/>
      <c r="E128" s="20"/>
      <c r="F128" s="16"/>
      <c r="G128" s="5"/>
      <c r="H128" s="5"/>
      <c r="I128" s="3"/>
      <c r="J128" s="5"/>
      <c r="K128" s="3"/>
    </row>
    <row r="129" spans="2:11" x14ac:dyDescent="0.25">
      <c r="B129" s="3"/>
      <c r="C129" s="4"/>
      <c r="D129" s="16"/>
      <c r="E129" s="20"/>
      <c r="F129" s="16"/>
      <c r="G129" s="5"/>
      <c r="H129" s="5"/>
      <c r="I129" s="3"/>
      <c r="J129" s="5"/>
      <c r="K129" s="3"/>
    </row>
    <row r="130" spans="2:11" x14ac:dyDescent="0.25">
      <c r="B130" s="3"/>
      <c r="C130" s="4"/>
      <c r="D130" s="16"/>
      <c r="E130" s="20"/>
      <c r="F130" s="16"/>
      <c r="G130" s="5"/>
      <c r="H130" s="5"/>
      <c r="I130" s="3"/>
      <c r="J130" s="5"/>
      <c r="K130" s="3"/>
    </row>
    <row r="131" spans="2:11" x14ac:dyDescent="0.25">
      <c r="B131" s="3"/>
      <c r="C131" s="4"/>
      <c r="D131" s="16"/>
      <c r="E131" s="20"/>
      <c r="F131" s="16"/>
      <c r="G131" s="5"/>
      <c r="H131" s="5"/>
      <c r="I131" s="3"/>
      <c r="J131" s="5"/>
      <c r="K131" s="3"/>
    </row>
    <row r="132" spans="2:11" x14ac:dyDescent="0.25">
      <c r="B132" s="3"/>
      <c r="C132" s="4"/>
      <c r="D132" s="16"/>
      <c r="E132" s="20"/>
      <c r="F132" s="16"/>
      <c r="G132" s="5"/>
      <c r="H132" s="5"/>
      <c r="I132" s="3"/>
      <c r="J132" s="5"/>
      <c r="K132" s="3"/>
    </row>
    <row r="133" spans="2:11" x14ac:dyDescent="0.25">
      <c r="B133" s="3"/>
      <c r="C133" s="4"/>
      <c r="D133" s="16"/>
      <c r="E133" s="20"/>
      <c r="F133" s="16"/>
      <c r="G133" s="5"/>
      <c r="H133" s="5"/>
      <c r="I133" s="3"/>
      <c r="J133" s="5"/>
      <c r="K133" s="3"/>
    </row>
    <row r="134" spans="2:11" x14ac:dyDescent="0.25">
      <c r="B134" s="3"/>
      <c r="C134" s="4"/>
      <c r="D134" s="16"/>
      <c r="E134" s="20"/>
      <c r="F134" s="16"/>
      <c r="G134" s="5"/>
      <c r="H134" s="5"/>
      <c r="I134" s="3"/>
      <c r="J134" s="5"/>
      <c r="K134" s="3"/>
    </row>
    <row r="135" spans="2:11" x14ac:dyDescent="0.25">
      <c r="B135" s="3"/>
      <c r="C135" s="4"/>
      <c r="D135" s="16"/>
      <c r="E135" s="20"/>
      <c r="F135" s="16"/>
      <c r="G135" s="5"/>
      <c r="H135" s="5"/>
      <c r="I135" s="3"/>
      <c r="J135" s="5"/>
      <c r="K135" s="3"/>
    </row>
    <row r="136" spans="2:11" x14ac:dyDescent="0.25">
      <c r="B136" s="3"/>
      <c r="C136" s="4"/>
      <c r="D136" s="16"/>
      <c r="E136" s="20"/>
      <c r="F136" s="16"/>
      <c r="G136" s="5"/>
      <c r="H136" s="5"/>
      <c r="I136" s="3"/>
      <c r="J136" s="5"/>
      <c r="K136" s="3"/>
    </row>
    <row r="137" spans="2:11" x14ac:dyDescent="0.25">
      <c r="B137" s="3"/>
      <c r="C137" s="4"/>
      <c r="D137" s="16"/>
      <c r="E137" s="20"/>
      <c r="F137" s="16"/>
      <c r="G137" s="5"/>
      <c r="H137" s="5"/>
      <c r="I137" s="3"/>
      <c r="J137" s="5"/>
      <c r="K137" s="3"/>
    </row>
    <row r="138" spans="2:11" x14ac:dyDescent="0.25">
      <c r="B138" s="3"/>
      <c r="C138" s="4"/>
      <c r="D138" s="16"/>
      <c r="E138" s="20"/>
      <c r="F138" s="16"/>
      <c r="G138" s="5"/>
      <c r="H138" s="5"/>
      <c r="I138" s="3"/>
      <c r="J138" s="5"/>
      <c r="K138" s="3"/>
    </row>
    <row r="139" spans="2:11" x14ac:dyDescent="0.25">
      <c r="B139" s="3"/>
      <c r="C139" s="4"/>
      <c r="D139" s="16"/>
      <c r="E139" s="20"/>
      <c r="F139" s="16"/>
      <c r="G139" s="5"/>
      <c r="H139" s="5"/>
      <c r="I139" s="3"/>
      <c r="J139" s="5"/>
      <c r="K139" s="3"/>
    </row>
    <row r="140" spans="2:11" x14ac:dyDescent="0.25">
      <c r="B140" s="3"/>
      <c r="C140" s="4"/>
      <c r="D140" s="16"/>
      <c r="E140" s="20"/>
      <c r="F140" s="16"/>
      <c r="G140" s="5"/>
      <c r="H140" s="5"/>
      <c r="I140" s="3"/>
      <c r="J140" s="5"/>
      <c r="K140" s="3"/>
    </row>
    <row r="141" spans="2:11" x14ac:dyDescent="0.25">
      <c r="B141" s="3"/>
      <c r="C141" s="4"/>
      <c r="D141" s="16"/>
      <c r="E141" s="20"/>
      <c r="F141" s="16"/>
      <c r="G141" s="5"/>
      <c r="H141" s="5"/>
      <c r="I141" s="3"/>
      <c r="J141" s="5"/>
      <c r="K141" s="3"/>
    </row>
    <row r="142" spans="2:11" x14ac:dyDescent="0.25">
      <c r="B142" s="3"/>
      <c r="C142" s="4"/>
      <c r="D142" s="16"/>
      <c r="E142" s="20"/>
      <c r="F142" s="16"/>
      <c r="G142" s="5"/>
      <c r="H142" s="5"/>
      <c r="I142" s="3"/>
      <c r="J142" s="5"/>
      <c r="K142" s="3"/>
    </row>
    <row r="143" spans="2:11" x14ac:dyDescent="0.25">
      <c r="B143" s="3"/>
      <c r="C143" s="4"/>
      <c r="D143" s="16"/>
      <c r="E143" s="20"/>
      <c r="F143" s="16"/>
      <c r="G143" s="5"/>
      <c r="H143" s="5"/>
      <c r="I143" s="3"/>
      <c r="J143" s="5"/>
      <c r="K143" s="3"/>
    </row>
    <row r="144" spans="2:11" x14ac:dyDescent="0.25">
      <c r="B144" s="3"/>
      <c r="C144" s="4"/>
      <c r="D144" s="16"/>
      <c r="E144" s="20"/>
      <c r="F144" s="16"/>
      <c r="G144" s="5"/>
      <c r="H144" s="5"/>
      <c r="I144" s="3"/>
      <c r="J144" s="5"/>
      <c r="K144" s="3"/>
    </row>
    <row r="145" spans="2:11" x14ac:dyDescent="0.25">
      <c r="B145" s="3"/>
      <c r="C145" s="4"/>
      <c r="D145" s="16"/>
      <c r="E145" s="20"/>
      <c r="F145" s="16"/>
      <c r="G145" s="5"/>
      <c r="H145" s="5"/>
      <c r="I145" s="3"/>
      <c r="J145" s="5"/>
      <c r="K145" s="3"/>
    </row>
    <row r="146" spans="2:11" x14ac:dyDescent="0.25">
      <c r="B146" s="3"/>
      <c r="C146" s="4"/>
      <c r="D146" s="16"/>
      <c r="E146" s="20"/>
      <c r="F146" s="16"/>
      <c r="G146" s="5"/>
      <c r="H146" s="5"/>
      <c r="I146" s="3"/>
      <c r="J146" s="5"/>
      <c r="K146" s="3"/>
    </row>
    <row r="147" spans="2:11" x14ac:dyDescent="0.25">
      <c r="B147" s="3"/>
      <c r="C147" s="4"/>
      <c r="D147" s="16"/>
      <c r="E147" s="20"/>
      <c r="F147" s="16"/>
      <c r="G147" s="5"/>
      <c r="H147" s="5"/>
      <c r="I147" s="3"/>
      <c r="J147" s="5"/>
      <c r="K147" s="3"/>
    </row>
    <row r="148" spans="2:11" x14ac:dyDescent="0.25">
      <c r="B148" s="3"/>
      <c r="C148" s="4"/>
      <c r="D148" s="16"/>
      <c r="E148" s="20"/>
      <c r="F148" s="16"/>
      <c r="G148" s="5"/>
      <c r="H148" s="5"/>
      <c r="I148" s="3"/>
      <c r="J148" s="5"/>
      <c r="K148" s="3"/>
    </row>
    <row r="149" spans="2:11" x14ac:dyDescent="0.25">
      <c r="B149" s="3"/>
      <c r="C149" s="4"/>
      <c r="D149" s="16"/>
      <c r="E149" s="20"/>
      <c r="F149" s="16"/>
      <c r="G149" s="5"/>
      <c r="H149" s="5"/>
      <c r="I149" s="3"/>
      <c r="J149" s="5"/>
      <c r="K149" s="3"/>
    </row>
    <row r="150" spans="2:11" x14ac:dyDescent="0.25">
      <c r="B150" s="3"/>
      <c r="C150" s="4"/>
      <c r="D150" s="16"/>
      <c r="E150" s="20"/>
      <c r="F150" s="16"/>
      <c r="G150" s="5"/>
      <c r="H150" s="5"/>
      <c r="I150" s="3"/>
      <c r="J150" s="5"/>
      <c r="K150" s="3"/>
    </row>
    <row r="151" spans="2:11" x14ac:dyDescent="0.25">
      <c r="B151" s="3"/>
      <c r="C151" s="4"/>
      <c r="D151" s="16"/>
      <c r="E151" s="20"/>
      <c r="F151" s="16"/>
      <c r="G151" s="5"/>
      <c r="H151" s="5"/>
      <c r="I151" s="3"/>
      <c r="J151" s="5"/>
      <c r="K151" s="3"/>
    </row>
    <row r="152" spans="2:11" x14ac:dyDescent="0.25">
      <c r="B152" s="3"/>
      <c r="C152" s="4"/>
      <c r="D152" s="16"/>
      <c r="E152" s="20"/>
      <c r="F152" s="16"/>
      <c r="G152" s="5"/>
      <c r="H152" s="5"/>
      <c r="I152" s="3"/>
      <c r="J152" s="5"/>
      <c r="K152" s="3"/>
    </row>
    <row r="153" spans="2:11" x14ac:dyDescent="0.25">
      <c r="B153" s="3"/>
      <c r="C153" s="4"/>
      <c r="D153" s="16"/>
      <c r="E153" s="20"/>
      <c r="F153" s="16"/>
      <c r="G153" s="5"/>
      <c r="H153" s="5"/>
      <c r="I153" s="3"/>
      <c r="J153" s="5"/>
      <c r="K153" s="3"/>
    </row>
    <row r="154" spans="2:11" x14ac:dyDescent="0.25">
      <c r="B154" s="3"/>
      <c r="C154" s="4"/>
      <c r="D154" s="16"/>
      <c r="E154" s="20"/>
      <c r="F154" s="16"/>
      <c r="G154" s="5"/>
      <c r="H154" s="5"/>
      <c r="I154" s="3"/>
      <c r="J154" s="5"/>
      <c r="K154" s="3"/>
    </row>
    <row r="155" spans="2:11" x14ac:dyDescent="0.25">
      <c r="B155" s="3"/>
      <c r="C155" s="4"/>
      <c r="D155" s="16"/>
      <c r="E155" s="20"/>
      <c r="F155" s="16"/>
      <c r="G155" s="5"/>
      <c r="H155" s="5"/>
      <c r="I155" s="3"/>
      <c r="J155" s="5"/>
      <c r="K155" s="3"/>
    </row>
    <row r="156" spans="2:11" x14ac:dyDescent="0.25">
      <c r="B156" s="3"/>
      <c r="C156" s="4"/>
      <c r="D156" s="16"/>
      <c r="E156" s="20"/>
      <c r="F156" s="16"/>
      <c r="G156" s="5"/>
      <c r="H156" s="5"/>
      <c r="I156" s="3"/>
      <c r="J156" s="5"/>
      <c r="K156" s="3"/>
    </row>
    <row r="157" spans="2:11" x14ac:dyDescent="0.25">
      <c r="B157" s="3"/>
      <c r="C157" s="4"/>
      <c r="D157" s="16"/>
      <c r="E157" s="20"/>
      <c r="F157" s="16"/>
      <c r="G157" s="5"/>
      <c r="H157" s="5"/>
      <c r="I157" s="3"/>
      <c r="J157" s="5"/>
      <c r="K157" s="3"/>
    </row>
    <row r="158" spans="2:11" x14ac:dyDescent="0.25">
      <c r="B158" s="3"/>
      <c r="C158" s="4"/>
      <c r="D158" s="16"/>
      <c r="E158" s="20"/>
      <c r="F158" s="16"/>
      <c r="G158" s="5"/>
      <c r="H158" s="5"/>
      <c r="I158" s="3"/>
      <c r="J158" s="5"/>
      <c r="K158" s="3"/>
    </row>
    <row r="159" spans="2:11" x14ac:dyDescent="0.25">
      <c r="B159" s="3"/>
      <c r="C159" s="4"/>
      <c r="D159" s="16"/>
      <c r="E159" s="20"/>
      <c r="F159" s="16"/>
      <c r="G159" s="5"/>
      <c r="H159" s="5"/>
      <c r="I159" s="3"/>
      <c r="J159" s="5"/>
      <c r="K159" s="3"/>
    </row>
    <row r="160" spans="2:11" x14ac:dyDescent="0.25">
      <c r="B160" s="3"/>
      <c r="C160" s="4"/>
      <c r="D160" s="16"/>
      <c r="E160" s="20"/>
      <c r="F160" s="16"/>
      <c r="G160" s="5"/>
      <c r="H160" s="5"/>
      <c r="I160" s="3"/>
      <c r="J160" s="5"/>
      <c r="K160" s="3"/>
    </row>
    <row r="161" spans="2:11" x14ac:dyDescent="0.25">
      <c r="B161" s="3"/>
      <c r="C161" s="4"/>
      <c r="D161" s="16"/>
      <c r="E161" s="20"/>
      <c r="F161" s="16"/>
      <c r="G161" s="5"/>
      <c r="H161" s="5"/>
      <c r="I161" s="3"/>
      <c r="J161" s="5"/>
      <c r="K161" s="3"/>
    </row>
    <row r="162" spans="2:11" x14ac:dyDescent="0.25">
      <c r="B162" s="3"/>
      <c r="C162" s="4"/>
      <c r="D162" s="16"/>
      <c r="E162" s="20"/>
      <c r="F162" s="16"/>
      <c r="G162" s="5"/>
      <c r="H162" s="5"/>
      <c r="I162" s="3"/>
      <c r="J162" s="5"/>
      <c r="K162" s="3"/>
    </row>
    <row r="163" spans="2:11" x14ac:dyDescent="0.25">
      <c r="B163" s="3"/>
      <c r="C163" s="4"/>
      <c r="D163" s="16"/>
      <c r="E163" s="20"/>
      <c r="F163" s="16"/>
      <c r="G163" s="5"/>
      <c r="H163" s="5"/>
      <c r="I163" s="3"/>
      <c r="J163" s="5"/>
      <c r="K163" s="3"/>
    </row>
    <row r="164" spans="2:11" x14ac:dyDescent="0.25">
      <c r="B164" s="3"/>
      <c r="C164" s="4"/>
      <c r="D164" s="16"/>
      <c r="E164" s="20"/>
      <c r="F164" s="16"/>
      <c r="G164" s="5"/>
      <c r="H164" s="5"/>
      <c r="I164" s="3"/>
      <c r="J164" s="5"/>
      <c r="K164" s="3"/>
    </row>
    <row r="165" spans="2:11" x14ac:dyDescent="0.25">
      <c r="B165" s="3"/>
      <c r="C165" s="4"/>
      <c r="D165" s="16"/>
      <c r="E165" s="20"/>
      <c r="F165" s="16"/>
      <c r="G165" s="5"/>
      <c r="H165" s="5"/>
      <c r="I165" s="3"/>
      <c r="J165" s="5"/>
      <c r="K165" s="3"/>
    </row>
    <row r="166" spans="2:11" x14ac:dyDescent="0.25">
      <c r="B166" s="3"/>
      <c r="C166" s="4"/>
      <c r="D166" s="16"/>
      <c r="E166" s="20"/>
      <c r="F166" s="16"/>
      <c r="G166" s="5"/>
      <c r="H166" s="5"/>
      <c r="I166" s="3"/>
      <c r="J166" s="5"/>
      <c r="K166" s="3"/>
    </row>
    <row r="167" spans="2:11" x14ac:dyDescent="0.25">
      <c r="B167" s="3"/>
      <c r="C167" s="4"/>
      <c r="D167" s="16"/>
      <c r="E167" s="20"/>
      <c r="F167" s="16"/>
      <c r="G167" s="5"/>
      <c r="H167" s="5"/>
      <c r="I167" s="3"/>
      <c r="J167" s="5"/>
      <c r="K167" s="3"/>
    </row>
    <row r="168" spans="2:11" x14ac:dyDescent="0.25">
      <c r="B168" s="3"/>
      <c r="C168" s="4"/>
      <c r="D168" s="16"/>
      <c r="E168" s="20"/>
      <c r="F168" s="16"/>
      <c r="G168" s="5"/>
      <c r="H168" s="5"/>
      <c r="I168" s="3"/>
      <c r="J168" s="5"/>
      <c r="K168" s="3"/>
    </row>
    <row r="169" spans="2:11" x14ac:dyDescent="0.25">
      <c r="B169" s="3"/>
      <c r="C169" s="4"/>
      <c r="D169" s="16"/>
      <c r="E169" s="20"/>
      <c r="F169" s="16"/>
      <c r="G169" s="5"/>
      <c r="H169" s="5"/>
      <c r="I169" s="3"/>
      <c r="J169" s="5"/>
      <c r="K169" s="3"/>
    </row>
    <row r="170" spans="2:11" x14ac:dyDescent="0.25">
      <c r="B170" s="3"/>
      <c r="C170" s="4"/>
      <c r="D170" s="16"/>
      <c r="E170" s="20"/>
      <c r="F170" s="16"/>
      <c r="G170" s="5"/>
      <c r="H170" s="5"/>
      <c r="I170" s="3"/>
      <c r="J170" s="5"/>
      <c r="K170" s="3"/>
    </row>
    <row r="171" spans="2:11" x14ac:dyDescent="0.25">
      <c r="B171" s="3"/>
      <c r="C171" s="4"/>
      <c r="D171" s="16"/>
      <c r="E171" s="20"/>
      <c r="F171" s="16"/>
      <c r="G171" s="5"/>
      <c r="H171" s="5"/>
      <c r="I171" s="3"/>
      <c r="J171" s="5"/>
      <c r="K171" s="3"/>
    </row>
    <row r="172" spans="2:11" x14ac:dyDescent="0.25">
      <c r="B172" s="3"/>
      <c r="C172" s="4"/>
      <c r="D172" s="16"/>
      <c r="E172" s="20"/>
      <c r="F172" s="16"/>
      <c r="G172" s="5"/>
      <c r="H172" s="5"/>
      <c r="I172" s="3"/>
      <c r="J172" s="5"/>
      <c r="K172" s="3"/>
    </row>
    <row r="173" spans="2:11" x14ac:dyDescent="0.25">
      <c r="B173" s="3"/>
      <c r="C173" s="4"/>
      <c r="D173" s="16"/>
      <c r="E173" s="20"/>
      <c r="F173" s="16"/>
      <c r="G173" s="5"/>
      <c r="H173" s="5"/>
      <c r="I173" s="3"/>
      <c r="J173" s="5"/>
      <c r="K173" s="3"/>
    </row>
    <row r="174" spans="2:11" x14ac:dyDescent="0.25">
      <c r="B174" s="3"/>
      <c r="C174" s="4"/>
      <c r="D174" s="16"/>
      <c r="E174" s="20"/>
      <c r="F174" s="16"/>
      <c r="G174" s="5"/>
      <c r="H174" s="5"/>
      <c r="I174" s="3"/>
      <c r="J174" s="5"/>
      <c r="K174" s="3"/>
    </row>
    <row r="175" spans="2:11" x14ac:dyDescent="0.25">
      <c r="B175" s="3"/>
      <c r="C175" s="4"/>
      <c r="D175" s="16"/>
      <c r="E175" s="20"/>
      <c r="F175" s="16"/>
      <c r="G175" s="5"/>
      <c r="H175" s="5"/>
      <c r="I175" s="3"/>
      <c r="J175" s="5"/>
      <c r="K175" s="3"/>
    </row>
    <row r="176" spans="2:11" x14ac:dyDescent="0.25">
      <c r="B176" s="3"/>
      <c r="C176" s="4"/>
      <c r="D176" s="16"/>
      <c r="E176" s="20"/>
      <c r="F176" s="16"/>
      <c r="G176" s="5"/>
      <c r="H176" s="5"/>
      <c r="I176" s="3"/>
      <c r="J176" s="5"/>
      <c r="K176" s="3"/>
    </row>
    <row r="177" spans="2:11" x14ac:dyDescent="0.25">
      <c r="B177" s="3"/>
      <c r="C177" s="4"/>
      <c r="D177" s="16"/>
      <c r="E177" s="20"/>
      <c r="F177" s="16"/>
      <c r="G177" s="5"/>
      <c r="H177" s="5"/>
      <c r="I177" s="3"/>
      <c r="J177" s="5"/>
      <c r="K177" s="3"/>
    </row>
    <row r="178" spans="2:11" x14ac:dyDescent="0.25">
      <c r="B178" s="3"/>
      <c r="C178" s="4"/>
      <c r="D178" s="16"/>
      <c r="E178" s="20"/>
      <c r="F178" s="16"/>
      <c r="G178" s="5"/>
      <c r="H178" s="5"/>
      <c r="I178" s="3"/>
      <c r="J178" s="5"/>
      <c r="K178" s="3"/>
    </row>
    <row r="179" spans="2:11" x14ac:dyDescent="0.25">
      <c r="B179" s="3"/>
      <c r="C179" s="4"/>
      <c r="D179" s="16"/>
      <c r="E179" s="20"/>
      <c r="F179" s="16"/>
      <c r="G179" s="5"/>
      <c r="H179" s="5"/>
      <c r="I179" s="3"/>
      <c r="J179" s="5"/>
      <c r="K179" s="3"/>
    </row>
    <row r="180" spans="2:11" x14ac:dyDescent="0.25">
      <c r="B180" s="3"/>
      <c r="C180" s="4"/>
      <c r="D180" s="16"/>
      <c r="E180" s="20"/>
      <c r="F180" s="16"/>
      <c r="G180" s="5"/>
      <c r="H180" s="5"/>
      <c r="I180" s="3"/>
      <c r="J180" s="5"/>
      <c r="K180" s="3"/>
    </row>
    <row r="181" spans="2:11" x14ac:dyDescent="0.25">
      <c r="B181" s="3"/>
      <c r="C181" s="4"/>
      <c r="D181" s="16"/>
      <c r="E181" s="20"/>
      <c r="F181" s="16"/>
      <c r="G181" s="5"/>
      <c r="H181" s="5"/>
      <c r="I181" s="3"/>
      <c r="J181" s="5"/>
      <c r="K181" s="3"/>
    </row>
    <row r="182" spans="2:11" x14ac:dyDescent="0.25">
      <c r="B182" s="3"/>
      <c r="C182" s="4"/>
      <c r="D182" s="16"/>
      <c r="E182" s="20"/>
      <c r="F182" s="16"/>
      <c r="G182" s="5"/>
      <c r="H182" s="5"/>
      <c r="I182" s="3"/>
      <c r="J182" s="5"/>
      <c r="K182" s="3"/>
    </row>
    <row r="183" spans="2:11" x14ac:dyDescent="0.25">
      <c r="B183" s="3"/>
      <c r="C183" s="4"/>
      <c r="D183" s="16"/>
      <c r="E183" s="20"/>
      <c r="F183" s="16"/>
      <c r="G183" s="5"/>
      <c r="H183" s="5"/>
      <c r="I183" s="3"/>
      <c r="J183" s="5"/>
      <c r="K183" s="3"/>
    </row>
    <row r="184" spans="2:11" x14ac:dyDescent="0.25">
      <c r="B184" s="3"/>
      <c r="C184" s="4"/>
      <c r="D184" s="16"/>
      <c r="E184" s="20"/>
      <c r="F184" s="16"/>
      <c r="G184" s="5"/>
      <c r="H184" s="5"/>
      <c r="I184" s="3"/>
      <c r="J184" s="5"/>
      <c r="K184" s="3"/>
    </row>
    <row r="185" spans="2:11" x14ac:dyDescent="0.25">
      <c r="B185" s="3"/>
      <c r="C185" s="4"/>
      <c r="D185" s="16"/>
      <c r="E185" s="20"/>
      <c r="F185" s="16"/>
      <c r="G185" s="5"/>
      <c r="H185" s="5"/>
      <c r="I185" s="3"/>
      <c r="J185" s="5"/>
      <c r="K185" s="3"/>
    </row>
    <row r="186" spans="2:11" x14ac:dyDescent="0.25">
      <c r="B186" s="3"/>
      <c r="C186" s="4"/>
      <c r="D186" s="16"/>
      <c r="E186" s="20"/>
      <c r="F186" s="16"/>
      <c r="G186" s="5"/>
      <c r="H186" s="5"/>
      <c r="I186" s="3"/>
      <c r="J186" s="5"/>
      <c r="K186" s="3"/>
    </row>
    <row r="187" spans="2:11" x14ac:dyDescent="0.25">
      <c r="B187" s="3"/>
      <c r="C187" s="4"/>
      <c r="D187" s="16"/>
      <c r="E187" s="20"/>
      <c r="F187" s="16"/>
      <c r="G187" s="5"/>
      <c r="H187" s="5"/>
      <c r="I187" s="3"/>
      <c r="J187" s="5"/>
      <c r="K187" s="3"/>
    </row>
    <row r="188" spans="2:11" x14ac:dyDescent="0.25">
      <c r="B188" s="3"/>
      <c r="C188" s="4"/>
      <c r="D188" s="16"/>
      <c r="E188" s="20"/>
      <c r="F188" s="16"/>
      <c r="G188" s="5"/>
      <c r="H188" s="5"/>
      <c r="I188" s="3"/>
      <c r="J188" s="5"/>
      <c r="K188" s="3"/>
    </row>
    <row r="189" spans="2:11" x14ac:dyDescent="0.25">
      <c r="B189" s="3"/>
      <c r="C189" s="4"/>
      <c r="D189" s="16"/>
      <c r="E189" s="20"/>
      <c r="F189" s="16"/>
      <c r="G189" s="5"/>
      <c r="H189" s="5"/>
      <c r="I189" s="3"/>
      <c r="J189" s="5"/>
      <c r="K189" s="3"/>
    </row>
    <row r="190" spans="2:11" x14ac:dyDescent="0.25">
      <c r="B190" s="3"/>
      <c r="C190" s="4"/>
      <c r="D190" s="16"/>
      <c r="E190" s="20"/>
      <c r="F190" s="16"/>
      <c r="G190" s="5"/>
      <c r="H190" s="5"/>
      <c r="I190" s="3"/>
      <c r="J190" s="5"/>
      <c r="K190" s="3"/>
    </row>
    <row r="191" spans="2:11" x14ac:dyDescent="0.25">
      <c r="B191" s="3"/>
      <c r="C191" s="4"/>
      <c r="D191" s="16"/>
      <c r="E191" s="20"/>
      <c r="F191" s="16"/>
      <c r="G191" s="5"/>
      <c r="H191" s="5"/>
      <c r="I191" s="3"/>
      <c r="J191" s="5"/>
      <c r="K191" s="3"/>
    </row>
    <row r="192" spans="2:11" x14ac:dyDescent="0.25">
      <c r="B192" s="3"/>
      <c r="C192" s="4"/>
      <c r="D192" s="16"/>
      <c r="E192" s="20"/>
      <c r="F192" s="16"/>
      <c r="G192" s="5"/>
      <c r="H192" s="5"/>
      <c r="I192" s="3"/>
      <c r="J192" s="5"/>
      <c r="K192" s="3"/>
    </row>
    <row r="193" spans="2:11" x14ac:dyDescent="0.25">
      <c r="B193" s="3"/>
      <c r="C193" s="4"/>
      <c r="D193" s="16"/>
      <c r="E193" s="20"/>
      <c r="F193" s="16"/>
      <c r="G193" s="5"/>
      <c r="H193" s="5"/>
      <c r="I193" s="3"/>
      <c r="J193" s="5"/>
      <c r="K193" s="3"/>
    </row>
    <row r="194" spans="2:11" x14ac:dyDescent="0.25">
      <c r="B194" s="3"/>
      <c r="C194" s="4"/>
      <c r="D194" s="16"/>
      <c r="E194" s="20"/>
      <c r="F194" s="16"/>
      <c r="G194" s="5"/>
      <c r="H194" s="5"/>
      <c r="I194" s="3"/>
      <c r="J194" s="5"/>
      <c r="K194" s="3"/>
    </row>
    <row r="195" spans="2:11" x14ac:dyDescent="0.25">
      <c r="B195" s="3"/>
      <c r="C195" s="4"/>
      <c r="D195" s="16"/>
      <c r="E195" s="20"/>
      <c r="F195" s="16"/>
      <c r="G195" s="5"/>
      <c r="H195" s="5"/>
      <c r="I195" s="3"/>
      <c r="J195" s="5"/>
      <c r="K195" s="3"/>
    </row>
    <row r="196" spans="2:11" x14ac:dyDescent="0.25">
      <c r="B196" s="3"/>
      <c r="C196" s="4"/>
      <c r="D196" s="16"/>
      <c r="E196" s="20"/>
      <c r="F196" s="16"/>
      <c r="G196" s="5"/>
      <c r="H196" s="5"/>
      <c r="I196" s="3"/>
      <c r="J196" s="5"/>
      <c r="K196" s="3"/>
    </row>
    <row r="197" spans="2:11" x14ac:dyDescent="0.25">
      <c r="B197" s="3"/>
      <c r="C197" s="4"/>
      <c r="D197" s="16"/>
      <c r="E197" s="20"/>
      <c r="F197" s="16"/>
      <c r="G197" s="5"/>
      <c r="H197" s="5"/>
      <c r="I197" s="3"/>
      <c r="J197" s="5"/>
      <c r="K197" s="3"/>
    </row>
    <row r="198" spans="2:11" x14ac:dyDescent="0.25">
      <c r="B198" s="3"/>
      <c r="C198" s="4"/>
      <c r="D198" s="16"/>
      <c r="E198" s="20"/>
      <c r="F198" s="16"/>
      <c r="G198" s="5"/>
      <c r="H198" s="5"/>
      <c r="I198" s="3"/>
      <c r="J198" s="5"/>
      <c r="K198" s="3"/>
    </row>
    <row r="199" spans="2:11" x14ac:dyDescent="0.25">
      <c r="B199" s="3"/>
      <c r="C199" s="4"/>
      <c r="D199" s="16"/>
      <c r="E199" s="20"/>
      <c r="F199" s="16"/>
      <c r="G199" s="5"/>
      <c r="H199" s="5"/>
      <c r="I199" s="3"/>
      <c r="J199" s="5"/>
      <c r="K199" s="3"/>
    </row>
    <row r="200" spans="2:11" x14ac:dyDescent="0.25">
      <c r="B200" s="3"/>
      <c r="C200" s="4"/>
      <c r="D200" s="16"/>
      <c r="E200" s="20"/>
      <c r="F200" s="16"/>
      <c r="G200" s="5"/>
      <c r="H200" s="5"/>
      <c r="I200" s="3"/>
      <c r="J200" s="5"/>
      <c r="K200" s="3"/>
    </row>
    <row r="201" spans="2:11" x14ac:dyDescent="0.25">
      <c r="B201" s="3"/>
      <c r="C201" s="4"/>
      <c r="D201" s="16"/>
      <c r="E201" s="20"/>
      <c r="F201" s="16"/>
      <c r="G201" s="5"/>
      <c r="H201" s="5"/>
      <c r="I201" s="3"/>
      <c r="J201" s="5"/>
      <c r="K201" s="3"/>
    </row>
    <row r="202" spans="2:11" x14ac:dyDescent="0.25">
      <c r="B202" s="3"/>
      <c r="C202" s="4"/>
      <c r="D202" s="16"/>
      <c r="E202" s="20"/>
      <c r="F202" s="16"/>
      <c r="G202" s="5"/>
      <c r="H202" s="5"/>
      <c r="I202" s="3"/>
      <c r="J202" s="5"/>
      <c r="K202" s="3"/>
    </row>
    <row r="203" spans="2:11" x14ac:dyDescent="0.25">
      <c r="B203" s="3"/>
      <c r="C203" s="4"/>
      <c r="D203" s="16"/>
      <c r="E203" s="20"/>
      <c r="F203" s="16"/>
      <c r="G203" s="5"/>
      <c r="H203" s="5"/>
      <c r="I203" s="3"/>
      <c r="J203" s="5"/>
      <c r="K203" s="3"/>
    </row>
    <row r="204" spans="2:11" x14ac:dyDescent="0.25">
      <c r="B204" s="3"/>
      <c r="C204" s="4"/>
      <c r="D204" s="16"/>
      <c r="E204" s="20"/>
      <c r="F204" s="16"/>
      <c r="G204" s="5"/>
      <c r="H204" s="5"/>
      <c r="I204" s="3"/>
      <c r="J204" s="5"/>
      <c r="K204" s="3"/>
    </row>
    <row r="205" spans="2:11" x14ac:dyDescent="0.25">
      <c r="B205" s="3"/>
      <c r="C205" s="4"/>
      <c r="D205" s="16"/>
      <c r="E205" s="20"/>
      <c r="F205" s="16"/>
      <c r="G205" s="5"/>
      <c r="H205" s="5"/>
      <c r="I205" s="3"/>
      <c r="J205" s="5"/>
      <c r="K205" s="3"/>
    </row>
    <row r="206" spans="2:11" x14ac:dyDescent="0.25">
      <c r="B206" s="3"/>
      <c r="C206" s="4"/>
      <c r="D206" s="16"/>
      <c r="E206" s="20"/>
      <c r="F206" s="16"/>
      <c r="G206" s="5"/>
      <c r="H206" s="5"/>
      <c r="I206" s="3"/>
      <c r="J206" s="5"/>
      <c r="K206" s="3"/>
    </row>
    <row r="207" spans="2:11" x14ac:dyDescent="0.25">
      <c r="B207" s="3"/>
      <c r="C207" s="4"/>
      <c r="D207" s="16"/>
      <c r="E207" s="20"/>
      <c r="F207" s="16"/>
      <c r="G207" s="5"/>
      <c r="H207" s="5"/>
      <c r="I207" s="3"/>
      <c r="J207" s="5"/>
      <c r="K207" s="3"/>
    </row>
    <row r="208" spans="2:11" x14ac:dyDescent="0.25">
      <c r="B208" s="3"/>
      <c r="C208" s="4"/>
      <c r="D208" s="16"/>
      <c r="E208" s="20"/>
      <c r="F208" s="16"/>
      <c r="G208" s="5"/>
      <c r="H208" s="5"/>
      <c r="I208" s="3"/>
      <c r="J208" s="5"/>
      <c r="K208" s="3"/>
    </row>
    <row r="209" spans="2:11" x14ac:dyDescent="0.25">
      <c r="B209" s="3"/>
      <c r="C209" s="4"/>
      <c r="D209" s="16"/>
      <c r="E209" s="20"/>
      <c r="F209" s="16"/>
      <c r="G209" s="5"/>
      <c r="H209" s="5"/>
      <c r="I209" s="3"/>
      <c r="J209" s="5"/>
      <c r="K209" s="3"/>
    </row>
    <row r="210" spans="2:11" x14ac:dyDescent="0.25">
      <c r="B210" s="3"/>
      <c r="C210" s="4"/>
      <c r="D210" s="16"/>
      <c r="E210" s="20"/>
      <c r="F210" s="16"/>
      <c r="G210" s="5"/>
      <c r="H210" s="5"/>
      <c r="I210" s="3"/>
      <c r="J210" s="5"/>
      <c r="K210" s="3"/>
    </row>
    <row r="211" spans="2:11" x14ac:dyDescent="0.25">
      <c r="B211" s="3"/>
      <c r="C211" s="4"/>
      <c r="D211" s="16"/>
      <c r="E211" s="20"/>
      <c r="F211" s="16"/>
      <c r="G211" s="5"/>
      <c r="H211" s="5"/>
      <c r="I211" s="3"/>
      <c r="J211" s="5"/>
      <c r="K211" s="3"/>
    </row>
    <row r="212" spans="2:11" x14ac:dyDescent="0.25">
      <c r="B212" s="3"/>
      <c r="C212" s="4"/>
      <c r="D212" s="16"/>
      <c r="E212" s="20"/>
      <c r="F212" s="16"/>
      <c r="G212" s="5"/>
      <c r="H212" s="5"/>
      <c r="I212" s="3"/>
      <c r="J212" s="5"/>
      <c r="K212" s="3"/>
    </row>
    <row r="213" spans="2:11" x14ac:dyDescent="0.25">
      <c r="B213" s="3"/>
      <c r="C213" s="4"/>
      <c r="D213" s="16"/>
      <c r="E213" s="20"/>
      <c r="F213" s="16"/>
      <c r="G213" s="5"/>
      <c r="H213" s="5"/>
      <c r="I213" s="3"/>
      <c r="J213" s="5"/>
      <c r="K213" s="3"/>
    </row>
    <row r="214" spans="2:11" x14ac:dyDescent="0.25">
      <c r="B214" s="3"/>
      <c r="C214" s="4"/>
      <c r="D214" s="16"/>
      <c r="E214" s="20"/>
      <c r="F214" s="16"/>
      <c r="G214" s="5"/>
      <c r="H214" s="5"/>
      <c r="I214" s="3"/>
      <c r="J214" s="5"/>
      <c r="K214" s="3"/>
    </row>
    <row r="215" spans="2:11" x14ac:dyDescent="0.25">
      <c r="B215" s="3"/>
      <c r="C215" s="4"/>
      <c r="D215" s="16"/>
      <c r="E215" s="20"/>
      <c r="F215" s="16"/>
      <c r="G215" s="5"/>
      <c r="H215" s="5"/>
      <c r="I215" s="3"/>
      <c r="J215" s="5"/>
      <c r="K215" s="3"/>
    </row>
    <row r="216" spans="2:11" x14ac:dyDescent="0.25">
      <c r="B216" s="3"/>
      <c r="C216" s="4"/>
      <c r="D216" s="16"/>
      <c r="E216" s="20"/>
      <c r="F216" s="16"/>
      <c r="G216" s="5"/>
      <c r="H216" s="5"/>
      <c r="I216" s="3"/>
      <c r="J216" s="5"/>
      <c r="K216" s="3"/>
    </row>
    <row r="217" spans="2:11" x14ac:dyDescent="0.25">
      <c r="B217" s="3"/>
      <c r="C217" s="4"/>
      <c r="D217" s="16"/>
      <c r="E217" s="20"/>
      <c r="F217" s="16"/>
      <c r="G217" s="5"/>
      <c r="H217" s="5"/>
      <c r="I217" s="3"/>
      <c r="J217" s="5"/>
      <c r="K217" s="3"/>
    </row>
    <row r="218" spans="2:11" x14ac:dyDescent="0.25">
      <c r="B218" s="3"/>
      <c r="C218" s="4"/>
      <c r="D218" s="16"/>
      <c r="E218" s="20"/>
      <c r="F218" s="16"/>
      <c r="G218" s="5"/>
      <c r="H218" s="5"/>
      <c r="I218" s="3"/>
      <c r="J218" s="5"/>
      <c r="K218" s="3"/>
    </row>
    <row r="219" spans="2:11" x14ac:dyDescent="0.25">
      <c r="B219" s="3"/>
      <c r="C219" s="4"/>
      <c r="D219" s="16"/>
      <c r="E219" s="20"/>
      <c r="F219" s="16"/>
      <c r="G219" s="5"/>
      <c r="H219" s="5"/>
      <c r="I219" s="3"/>
      <c r="J219" s="5"/>
      <c r="K219" s="3"/>
    </row>
    <row r="220" spans="2:11" x14ac:dyDescent="0.25">
      <c r="B220" s="3"/>
      <c r="C220" s="4"/>
      <c r="D220" s="16"/>
      <c r="E220" s="20"/>
      <c r="F220" s="16"/>
      <c r="G220" s="5"/>
      <c r="H220" s="5"/>
      <c r="I220" s="3"/>
      <c r="J220" s="5"/>
      <c r="K220" s="3"/>
    </row>
    <row r="221" spans="2:11" x14ac:dyDescent="0.25">
      <c r="B221" s="3"/>
      <c r="C221" s="4"/>
      <c r="D221" s="16"/>
      <c r="E221" s="20"/>
      <c r="F221" s="16"/>
      <c r="G221" s="5"/>
      <c r="H221" s="5"/>
      <c r="I221" s="3"/>
      <c r="J221" s="5"/>
      <c r="K221" s="3"/>
    </row>
    <row r="222" spans="2:11" x14ac:dyDescent="0.25">
      <c r="B222" s="3"/>
      <c r="C222" s="4"/>
      <c r="D222" s="16"/>
      <c r="E222" s="20"/>
      <c r="F222" s="16"/>
      <c r="G222" s="5"/>
      <c r="H222" s="5"/>
      <c r="I222" s="3"/>
      <c r="J222" s="5"/>
      <c r="K222" s="3"/>
    </row>
    <row r="223" spans="2:11" x14ac:dyDescent="0.25">
      <c r="B223" s="3"/>
      <c r="C223" s="4"/>
      <c r="D223" s="16"/>
      <c r="E223" s="20"/>
      <c r="F223" s="16"/>
      <c r="G223" s="5"/>
      <c r="H223" s="5"/>
      <c r="I223" s="3"/>
      <c r="J223" s="5"/>
      <c r="K223" s="3"/>
    </row>
    <row r="224" spans="2:11" x14ac:dyDescent="0.25">
      <c r="B224" s="3"/>
      <c r="C224" s="4"/>
      <c r="D224" s="16"/>
      <c r="E224" s="20"/>
      <c r="F224" s="16"/>
      <c r="G224" s="5"/>
      <c r="H224" s="5"/>
      <c r="I224" s="3"/>
      <c r="J224" s="5"/>
      <c r="K224" s="3"/>
    </row>
    <row r="225" spans="2:11" x14ac:dyDescent="0.25">
      <c r="B225" s="3"/>
      <c r="C225" s="4"/>
      <c r="D225" s="16"/>
      <c r="E225" s="20"/>
      <c r="F225" s="16"/>
      <c r="G225" s="5"/>
      <c r="H225" s="5"/>
      <c r="I225" s="3"/>
      <c r="J225" s="5"/>
      <c r="K225" s="3"/>
    </row>
    <row r="226" spans="2:11" x14ac:dyDescent="0.25">
      <c r="B226" s="3"/>
      <c r="C226" s="4"/>
      <c r="D226" s="16"/>
      <c r="E226" s="20"/>
      <c r="F226" s="16"/>
      <c r="G226" s="5"/>
      <c r="H226" s="5"/>
      <c r="I226" s="3"/>
      <c r="J226" s="5"/>
      <c r="K226" s="3"/>
    </row>
    <row r="227" spans="2:11" x14ac:dyDescent="0.25">
      <c r="B227" s="3"/>
      <c r="C227" s="4"/>
      <c r="D227" s="16"/>
      <c r="E227" s="20"/>
      <c r="F227" s="16"/>
      <c r="G227" s="5"/>
      <c r="H227" s="5"/>
      <c r="I227" s="3"/>
      <c r="J227" s="5"/>
      <c r="K227" s="3"/>
    </row>
    <row r="228" spans="2:11" x14ac:dyDescent="0.25">
      <c r="B228" s="3"/>
      <c r="C228" s="4"/>
      <c r="D228" s="16"/>
      <c r="E228" s="20"/>
      <c r="F228" s="16"/>
      <c r="G228" s="5"/>
      <c r="H228" s="5"/>
      <c r="I228" s="3"/>
      <c r="J228" s="5"/>
      <c r="K228" s="3"/>
    </row>
    <row r="229" spans="2:11" x14ac:dyDescent="0.25">
      <c r="B229" s="3"/>
      <c r="C229" s="4"/>
      <c r="D229" s="16"/>
      <c r="E229" s="20"/>
      <c r="F229" s="16"/>
      <c r="G229" s="5"/>
      <c r="H229" s="5"/>
      <c r="I229" s="3"/>
      <c r="J229" s="5"/>
      <c r="K229" s="3"/>
    </row>
    <row r="230" spans="2:11" x14ac:dyDescent="0.25">
      <c r="B230" s="3"/>
      <c r="C230" s="4"/>
      <c r="D230" s="16"/>
      <c r="E230" s="20"/>
      <c r="F230" s="16"/>
      <c r="G230" s="5"/>
      <c r="H230" s="5"/>
      <c r="I230" s="3"/>
      <c r="J230" s="5"/>
      <c r="K230" s="3"/>
    </row>
    <row r="231" spans="2:11" x14ac:dyDescent="0.25">
      <c r="B231" s="3"/>
      <c r="C231" s="4"/>
      <c r="D231" s="16"/>
      <c r="E231" s="20"/>
      <c r="F231" s="16"/>
      <c r="G231" s="5"/>
      <c r="H231" s="5"/>
      <c r="I231" s="3"/>
      <c r="J231" s="5"/>
      <c r="K231" s="3"/>
    </row>
    <row r="232" spans="2:11" x14ac:dyDescent="0.25">
      <c r="B232" s="3"/>
      <c r="C232" s="4"/>
      <c r="D232" s="16"/>
      <c r="E232" s="20"/>
      <c r="F232" s="16"/>
      <c r="G232" s="5"/>
      <c r="H232" s="5"/>
      <c r="I232" s="3"/>
      <c r="J232" s="5"/>
      <c r="K232" s="3"/>
    </row>
    <row r="233" spans="2:11" x14ac:dyDescent="0.25">
      <c r="B233" s="3"/>
      <c r="C233" s="4"/>
      <c r="D233" s="16"/>
      <c r="E233" s="20"/>
      <c r="F233" s="16"/>
      <c r="G233" s="5"/>
      <c r="H233" s="5"/>
      <c r="I233" s="3"/>
      <c r="J233" s="5"/>
      <c r="K233" s="3"/>
    </row>
    <row r="234" spans="2:11" x14ac:dyDescent="0.25">
      <c r="B234" s="3"/>
      <c r="C234" s="4"/>
      <c r="D234" s="16"/>
      <c r="E234" s="20"/>
      <c r="F234" s="16"/>
      <c r="G234" s="5"/>
      <c r="H234" s="5"/>
      <c r="I234" s="3"/>
      <c r="J234" s="5"/>
      <c r="K234" s="3"/>
    </row>
    <row r="235" spans="2:11" x14ac:dyDescent="0.25">
      <c r="B235" s="3"/>
      <c r="C235" s="4"/>
      <c r="D235" s="16"/>
      <c r="E235" s="20"/>
      <c r="F235" s="16"/>
      <c r="G235" s="5"/>
      <c r="H235" s="5"/>
      <c r="I235" s="3"/>
      <c r="J235" s="5"/>
      <c r="K235" s="3"/>
    </row>
    <row r="236" spans="2:11" x14ac:dyDescent="0.25">
      <c r="B236" s="3"/>
      <c r="C236" s="4"/>
      <c r="D236" s="16"/>
      <c r="E236" s="20"/>
      <c r="F236" s="16"/>
      <c r="G236" s="5"/>
      <c r="H236" s="5"/>
      <c r="I236" s="3"/>
      <c r="J236" s="5"/>
      <c r="K236" s="3"/>
    </row>
    <row r="237" spans="2:11" x14ac:dyDescent="0.25">
      <c r="B237" s="3"/>
      <c r="C237" s="4"/>
      <c r="D237" s="16"/>
      <c r="E237" s="20"/>
      <c r="F237" s="16"/>
      <c r="G237" s="5"/>
      <c r="H237" s="5"/>
      <c r="I237" s="3"/>
      <c r="J237" s="5"/>
      <c r="K237" s="3"/>
    </row>
    <row r="238" spans="2:11" x14ac:dyDescent="0.25">
      <c r="B238" s="3"/>
      <c r="C238" s="4"/>
      <c r="D238" s="16"/>
      <c r="E238" s="20"/>
      <c r="F238" s="16"/>
      <c r="G238" s="5"/>
      <c r="H238" s="5"/>
      <c r="I238" s="3"/>
      <c r="J238" s="5"/>
      <c r="K238" s="3"/>
    </row>
    <row r="239" spans="2:11" x14ac:dyDescent="0.25">
      <c r="B239" s="3"/>
      <c r="C239" s="4"/>
      <c r="D239" s="16"/>
      <c r="E239" s="20"/>
      <c r="F239" s="16"/>
      <c r="G239" s="5"/>
      <c r="H239" s="5"/>
      <c r="I239" s="3"/>
      <c r="J239" s="5"/>
      <c r="K239" s="3"/>
    </row>
    <row r="240" spans="2:11" x14ac:dyDescent="0.25">
      <c r="B240" s="3"/>
      <c r="C240" s="4"/>
      <c r="D240" s="16"/>
      <c r="E240" s="20"/>
      <c r="F240" s="16"/>
      <c r="G240" s="5"/>
      <c r="H240" s="5"/>
      <c r="I240" s="3"/>
      <c r="J240" s="5"/>
      <c r="K240" s="3"/>
    </row>
    <row r="241" spans="2:11" x14ac:dyDescent="0.25">
      <c r="B241" s="3"/>
      <c r="C241" s="4"/>
      <c r="D241" s="16"/>
      <c r="E241" s="20"/>
      <c r="F241" s="16"/>
      <c r="G241" s="5"/>
      <c r="H241" s="5"/>
      <c r="I241" s="3"/>
      <c r="J241" s="5"/>
      <c r="K241" s="3"/>
    </row>
    <row r="242" spans="2:11" x14ac:dyDescent="0.25">
      <c r="B242" s="3"/>
      <c r="C242" s="4"/>
      <c r="D242" s="16"/>
      <c r="E242" s="20"/>
      <c r="F242" s="16"/>
      <c r="G242" s="5"/>
      <c r="H242" s="5"/>
      <c r="I242" s="3"/>
      <c r="J242" s="5"/>
      <c r="K242" s="3"/>
    </row>
    <row r="243" spans="2:11" x14ac:dyDescent="0.25">
      <c r="B243" s="3"/>
      <c r="C243" s="4"/>
      <c r="D243" s="16"/>
      <c r="E243" s="20"/>
      <c r="F243" s="16"/>
      <c r="G243" s="5"/>
      <c r="H243" s="5"/>
      <c r="I243" s="3"/>
      <c r="J243" s="5"/>
      <c r="K243" s="3"/>
    </row>
    <row r="244" spans="2:11" x14ac:dyDescent="0.25">
      <c r="B244" s="3"/>
      <c r="C244" s="4"/>
      <c r="D244" s="16"/>
      <c r="E244" s="20"/>
      <c r="F244" s="16"/>
      <c r="G244" s="5"/>
      <c r="H244" s="5"/>
      <c r="I244" s="3"/>
      <c r="J244" s="5"/>
      <c r="K244" s="3"/>
    </row>
    <row r="245" spans="2:11" x14ac:dyDescent="0.25">
      <c r="B245" s="3"/>
      <c r="C245" s="4"/>
      <c r="D245" s="16"/>
      <c r="E245" s="20"/>
      <c r="F245" s="16"/>
      <c r="G245" s="5"/>
      <c r="H245" s="5"/>
      <c r="I245" s="3"/>
      <c r="J245" s="5"/>
      <c r="K245" s="3"/>
    </row>
    <row r="246" spans="2:11" x14ac:dyDescent="0.25">
      <c r="B246" s="3"/>
      <c r="C246" s="4"/>
      <c r="D246" s="16"/>
      <c r="E246" s="20"/>
      <c r="F246" s="16"/>
      <c r="G246" s="5"/>
      <c r="H246" s="5"/>
      <c r="I246" s="3"/>
      <c r="J246" s="5"/>
      <c r="K246" s="3"/>
    </row>
    <row r="247" spans="2:11" x14ac:dyDescent="0.25">
      <c r="B247" s="3"/>
      <c r="C247" s="4"/>
      <c r="D247" s="16"/>
      <c r="E247" s="20"/>
      <c r="F247" s="16"/>
      <c r="G247" s="5"/>
      <c r="H247" s="5"/>
      <c r="I247" s="3"/>
      <c r="J247" s="5"/>
      <c r="K247" s="3"/>
    </row>
    <row r="248" spans="2:11" x14ac:dyDescent="0.25">
      <c r="B248" s="3"/>
      <c r="C248" s="4"/>
      <c r="D248" s="16"/>
      <c r="E248" s="20"/>
      <c r="F248" s="16"/>
      <c r="G248" s="5"/>
      <c r="H248" s="5"/>
      <c r="I248" s="3"/>
      <c r="J248" s="5"/>
      <c r="K248" s="3"/>
    </row>
    <row r="249" spans="2:11" x14ac:dyDescent="0.25">
      <c r="B249" s="3"/>
      <c r="C249" s="4"/>
      <c r="D249" s="16"/>
      <c r="E249" s="20"/>
      <c r="F249" s="16"/>
      <c r="G249" s="5"/>
      <c r="H249" s="5"/>
      <c r="I249" s="3"/>
      <c r="J249" s="5"/>
      <c r="K249" s="3"/>
    </row>
    <row r="250" spans="2:11" x14ac:dyDescent="0.25">
      <c r="B250" s="3"/>
      <c r="C250" s="4"/>
      <c r="D250" s="16"/>
      <c r="E250" s="20"/>
      <c r="F250" s="16"/>
      <c r="G250" s="5"/>
      <c r="H250" s="5"/>
      <c r="I250" s="3"/>
      <c r="J250" s="5"/>
      <c r="K250" s="3"/>
    </row>
    <row r="251" spans="2:11" x14ac:dyDescent="0.25">
      <c r="B251" s="3"/>
      <c r="C251" s="4"/>
      <c r="D251" s="16"/>
      <c r="E251" s="20"/>
      <c r="F251" s="16"/>
      <c r="G251" s="5"/>
      <c r="H251" s="5"/>
      <c r="I251" s="3"/>
      <c r="J251" s="5"/>
      <c r="K251" s="3"/>
    </row>
    <row r="252" spans="2:11" x14ac:dyDescent="0.25">
      <c r="B252" s="3"/>
      <c r="C252" s="4"/>
      <c r="D252" s="16"/>
      <c r="E252" s="20"/>
      <c r="F252" s="16"/>
      <c r="G252" s="5"/>
      <c r="H252" s="5"/>
      <c r="I252" s="3"/>
      <c r="J252" s="5"/>
      <c r="K252" s="3"/>
    </row>
    <row r="253" spans="2:11" x14ac:dyDescent="0.25">
      <c r="B253" s="3"/>
      <c r="C253" s="4"/>
      <c r="D253" s="16"/>
      <c r="E253" s="20"/>
      <c r="F253" s="16"/>
      <c r="G253" s="5"/>
      <c r="H253" s="5"/>
      <c r="I253" s="3"/>
      <c r="J253" s="5"/>
      <c r="K253" s="3"/>
    </row>
    <row r="254" spans="2:11" x14ac:dyDescent="0.25">
      <c r="B254" s="3"/>
      <c r="C254" s="4"/>
      <c r="D254" s="16"/>
      <c r="E254" s="20"/>
      <c r="F254" s="16"/>
      <c r="G254" s="5"/>
      <c r="H254" s="5"/>
      <c r="I254" s="3"/>
      <c r="J254" s="5"/>
      <c r="K254" s="3"/>
    </row>
    <row r="255" spans="2:11" x14ac:dyDescent="0.25">
      <c r="B255" s="3"/>
      <c r="C255" s="4"/>
      <c r="D255" s="16"/>
      <c r="E255" s="20"/>
      <c r="F255" s="16"/>
      <c r="G255" s="5"/>
      <c r="H255" s="5"/>
      <c r="I255" s="3"/>
      <c r="J255" s="5"/>
      <c r="K255" s="3"/>
    </row>
    <row r="256" spans="2:11" x14ac:dyDescent="0.25">
      <c r="B256" s="3"/>
      <c r="C256" s="4"/>
      <c r="D256" s="16"/>
      <c r="E256" s="20"/>
      <c r="F256" s="16"/>
      <c r="G256" s="5"/>
      <c r="H256" s="5"/>
      <c r="I256" s="3"/>
      <c r="J256" s="5"/>
      <c r="K256" s="3"/>
    </row>
    <row r="257" spans="2:11" x14ac:dyDescent="0.25">
      <c r="B257" s="3"/>
      <c r="C257" s="4"/>
      <c r="D257" s="16"/>
      <c r="E257" s="20"/>
      <c r="F257" s="16"/>
      <c r="G257" s="5"/>
      <c r="H257" s="5"/>
      <c r="I257" s="3"/>
      <c r="J257" s="5"/>
      <c r="K257" s="3"/>
    </row>
    <row r="258" spans="2:11" x14ac:dyDescent="0.25">
      <c r="B258" s="3"/>
      <c r="C258" s="4"/>
      <c r="D258" s="16"/>
      <c r="E258" s="20"/>
      <c r="F258" s="16"/>
      <c r="G258" s="5"/>
      <c r="H258" s="5"/>
      <c r="I258" s="3"/>
      <c r="J258" s="5"/>
      <c r="K258" s="3"/>
    </row>
    <row r="259" spans="2:11" x14ac:dyDescent="0.25">
      <c r="B259" s="3"/>
      <c r="C259" s="4"/>
      <c r="D259" s="16"/>
      <c r="E259" s="20"/>
      <c r="F259" s="16"/>
      <c r="G259" s="5"/>
      <c r="H259" s="5"/>
      <c r="I259" s="3"/>
      <c r="J259" s="5"/>
      <c r="K259" s="3"/>
    </row>
    <row r="260" spans="2:11" x14ac:dyDescent="0.25">
      <c r="B260" s="3"/>
      <c r="C260" s="4"/>
      <c r="D260" s="16"/>
      <c r="E260" s="20"/>
      <c r="F260" s="16"/>
      <c r="G260" s="5"/>
      <c r="H260" s="5"/>
      <c r="I260" s="3"/>
      <c r="J260" s="5"/>
      <c r="K260" s="3"/>
    </row>
    <row r="261" spans="2:11" x14ac:dyDescent="0.25">
      <c r="B261" s="3"/>
      <c r="C261" s="4"/>
      <c r="D261" s="16"/>
      <c r="E261" s="20"/>
      <c r="F261" s="16"/>
      <c r="G261" s="5"/>
      <c r="H261" s="5"/>
      <c r="I261" s="3"/>
      <c r="J261" s="5"/>
      <c r="K261" s="3"/>
    </row>
    <row r="262" spans="2:11" x14ac:dyDescent="0.25">
      <c r="B262" s="3"/>
      <c r="C262" s="4"/>
      <c r="D262" s="16"/>
      <c r="E262" s="20"/>
      <c r="F262" s="16"/>
      <c r="G262" s="5"/>
      <c r="H262" s="5"/>
      <c r="I262" s="3"/>
      <c r="J262" s="5"/>
      <c r="K262" s="3"/>
    </row>
    <row r="263" spans="2:11" x14ac:dyDescent="0.25">
      <c r="B263" s="3"/>
      <c r="C263" s="4"/>
      <c r="D263" s="16"/>
      <c r="E263" s="20"/>
      <c r="F263" s="16"/>
      <c r="G263" s="5"/>
      <c r="H263" s="5"/>
      <c r="I263" s="3"/>
      <c r="J263" s="5"/>
      <c r="K263" s="3"/>
    </row>
    <row r="264" spans="2:11" x14ac:dyDescent="0.25">
      <c r="B264" s="3"/>
      <c r="C264" s="4"/>
      <c r="D264" s="16"/>
      <c r="E264" s="20"/>
      <c r="F264" s="16"/>
      <c r="G264" s="5"/>
      <c r="H264" s="5"/>
      <c r="I264" s="3"/>
      <c r="J264" s="5"/>
      <c r="K264" s="3"/>
    </row>
    <row r="265" spans="2:11" x14ac:dyDescent="0.25">
      <c r="B265" s="3"/>
      <c r="C265" s="4"/>
      <c r="D265" s="16"/>
      <c r="E265" s="20"/>
      <c r="F265" s="16"/>
      <c r="G265" s="5"/>
      <c r="H265" s="5"/>
      <c r="I265" s="3"/>
      <c r="J265" s="5"/>
      <c r="K265" s="3"/>
    </row>
    <row r="266" spans="2:11" x14ac:dyDescent="0.25">
      <c r="B266" s="3"/>
      <c r="C266" s="4"/>
      <c r="D266" s="16"/>
      <c r="E266" s="20"/>
      <c r="F266" s="16"/>
      <c r="G266" s="5"/>
      <c r="H266" s="5"/>
      <c r="I266" s="3"/>
      <c r="J266" s="5"/>
      <c r="K266" s="3"/>
    </row>
    <row r="267" spans="2:11" x14ac:dyDescent="0.25">
      <c r="B267" s="3"/>
      <c r="C267" s="4"/>
      <c r="D267" s="16"/>
      <c r="E267" s="20"/>
      <c r="F267" s="16"/>
      <c r="G267" s="5"/>
      <c r="H267" s="5"/>
      <c r="I267" s="3"/>
      <c r="J267" s="5"/>
      <c r="K267" s="3"/>
    </row>
    <row r="268" spans="2:11" x14ac:dyDescent="0.25">
      <c r="B268" s="3"/>
      <c r="C268" s="4"/>
      <c r="D268" s="16"/>
      <c r="E268" s="20"/>
      <c r="F268" s="16"/>
      <c r="G268" s="5"/>
      <c r="H268" s="5"/>
      <c r="I268" s="3"/>
      <c r="J268" s="5"/>
      <c r="K268" s="3"/>
    </row>
    <row r="269" spans="2:11" x14ac:dyDescent="0.25">
      <c r="B269" s="3"/>
      <c r="C269" s="4"/>
      <c r="D269" s="16"/>
      <c r="E269" s="20"/>
      <c r="F269" s="16"/>
      <c r="G269" s="5"/>
      <c r="H269" s="5"/>
      <c r="I269" s="3"/>
      <c r="J269" s="5"/>
      <c r="K269" s="3"/>
    </row>
    <row r="270" spans="2:11" x14ac:dyDescent="0.25">
      <c r="B270" s="3"/>
      <c r="C270" s="4"/>
      <c r="D270" s="16"/>
      <c r="E270" s="20"/>
      <c r="F270" s="16"/>
      <c r="G270" s="5"/>
      <c r="H270" s="5"/>
      <c r="I270" s="3"/>
      <c r="J270" s="5"/>
      <c r="K270" s="3"/>
    </row>
    <row r="271" spans="2:11" x14ac:dyDescent="0.25">
      <c r="B271" s="3"/>
      <c r="C271" s="4"/>
      <c r="D271" s="16"/>
      <c r="E271" s="20"/>
      <c r="F271" s="16"/>
      <c r="G271" s="5"/>
      <c r="H271" s="5"/>
      <c r="I271" s="3"/>
      <c r="J271" s="5"/>
      <c r="K271" s="3"/>
    </row>
    <row r="272" spans="2:11" x14ac:dyDescent="0.25">
      <c r="B272" s="3"/>
      <c r="C272" s="4"/>
      <c r="D272" s="16"/>
      <c r="E272" s="20"/>
      <c r="F272" s="16"/>
      <c r="G272" s="5"/>
      <c r="H272" s="5"/>
      <c r="I272" s="3"/>
      <c r="J272" s="5"/>
      <c r="K272" s="3"/>
    </row>
    <row r="273" spans="2:11" x14ac:dyDescent="0.25">
      <c r="B273" s="3"/>
      <c r="C273" s="4"/>
      <c r="D273" s="16"/>
      <c r="E273" s="20"/>
      <c r="F273" s="16"/>
      <c r="G273" s="5"/>
      <c r="H273" s="5"/>
      <c r="I273" s="3"/>
      <c r="J273" s="5"/>
      <c r="K273" s="3"/>
    </row>
    <row r="274" spans="2:11" x14ac:dyDescent="0.25">
      <c r="B274" s="3"/>
      <c r="C274" s="4"/>
      <c r="D274" s="16"/>
      <c r="E274" s="20"/>
      <c r="F274" s="16"/>
      <c r="G274" s="5"/>
      <c r="H274" s="5"/>
      <c r="I274" s="3"/>
      <c r="J274" s="5"/>
      <c r="K274" s="3"/>
    </row>
    <row r="275" spans="2:11" x14ac:dyDescent="0.25">
      <c r="B275" s="3"/>
      <c r="C275" s="4"/>
      <c r="D275" s="16"/>
      <c r="E275" s="20"/>
      <c r="F275" s="16"/>
      <c r="G275" s="5"/>
      <c r="H275" s="5"/>
      <c r="I275" s="3"/>
      <c r="J275" s="5"/>
      <c r="K275" s="3"/>
    </row>
    <row r="276" spans="2:11" x14ac:dyDescent="0.25">
      <c r="B276" s="3"/>
      <c r="C276" s="4"/>
      <c r="D276" s="16"/>
      <c r="E276" s="20"/>
      <c r="F276" s="16"/>
      <c r="G276" s="5"/>
      <c r="H276" s="5"/>
      <c r="I276" s="3"/>
      <c r="J276" s="5"/>
      <c r="K276" s="3"/>
    </row>
    <row r="277" spans="2:11" x14ac:dyDescent="0.25">
      <c r="B277" s="3"/>
      <c r="C277" s="4"/>
      <c r="D277" s="16"/>
      <c r="E277" s="20"/>
      <c r="F277" s="16"/>
      <c r="G277" s="5"/>
      <c r="H277" s="5"/>
      <c r="I277" s="3"/>
      <c r="J277" s="5"/>
      <c r="K277" s="3"/>
    </row>
    <row r="278" spans="2:11" x14ac:dyDescent="0.25">
      <c r="B278" s="3"/>
      <c r="C278" s="4"/>
      <c r="D278" s="16"/>
      <c r="E278" s="20"/>
      <c r="F278" s="16"/>
      <c r="G278" s="5"/>
      <c r="H278" s="5"/>
      <c r="I278" s="3"/>
      <c r="J278" s="5"/>
      <c r="K278" s="3"/>
    </row>
    <row r="279" spans="2:11" x14ac:dyDescent="0.25">
      <c r="B279" s="3"/>
      <c r="C279" s="4"/>
      <c r="D279" s="16"/>
      <c r="E279" s="20"/>
      <c r="F279" s="16"/>
      <c r="G279" s="5"/>
      <c r="H279" s="5"/>
      <c r="I279" s="3"/>
      <c r="J279" s="5"/>
      <c r="K279" s="3"/>
    </row>
    <row r="280" spans="2:11" x14ac:dyDescent="0.25">
      <c r="B280" s="3"/>
      <c r="C280" s="4"/>
      <c r="D280" s="16"/>
      <c r="E280" s="20"/>
      <c r="F280" s="16"/>
      <c r="G280" s="5"/>
      <c r="H280" s="5"/>
      <c r="I280" s="3"/>
      <c r="J280" s="5"/>
      <c r="K280" s="3"/>
    </row>
    <row r="281" spans="2:11" x14ac:dyDescent="0.25">
      <c r="B281" s="3"/>
      <c r="C281" s="4"/>
      <c r="D281" s="16"/>
      <c r="E281" s="20"/>
      <c r="F281" s="16"/>
      <c r="G281" s="5"/>
      <c r="H281" s="5"/>
      <c r="I281" s="3"/>
      <c r="J281" s="5"/>
      <c r="K281" s="3"/>
    </row>
    <row r="282" spans="2:11" x14ac:dyDescent="0.25">
      <c r="B282" s="3"/>
      <c r="C282" s="4"/>
      <c r="D282" s="16"/>
      <c r="E282" s="20"/>
      <c r="F282" s="16"/>
      <c r="G282" s="5"/>
      <c r="H282" s="5"/>
      <c r="I282" s="3"/>
      <c r="J282" s="5"/>
      <c r="K282" s="3"/>
    </row>
    <row r="283" spans="2:11" x14ac:dyDescent="0.25">
      <c r="B283" s="3"/>
      <c r="C283" s="4"/>
      <c r="D283" s="16"/>
      <c r="E283" s="20"/>
      <c r="F283" s="16"/>
      <c r="G283" s="5"/>
      <c r="H283" s="5"/>
      <c r="I283" s="3"/>
      <c r="J283" s="5"/>
      <c r="K283" s="3"/>
    </row>
    <row r="284" spans="2:11" x14ac:dyDescent="0.25">
      <c r="B284" s="3"/>
      <c r="C284" s="4"/>
      <c r="D284" s="16"/>
      <c r="E284" s="20"/>
      <c r="F284" s="16"/>
      <c r="G284" s="5"/>
      <c r="H284" s="5"/>
      <c r="I284" s="3"/>
      <c r="J284" s="5"/>
      <c r="K284" s="3"/>
    </row>
    <row r="285" spans="2:11" x14ac:dyDescent="0.25">
      <c r="B285" s="3"/>
      <c r="C285" s="4"/>
      <c r="D285" s="16"/>
      <c r="E285" s="20"/>
      <c r="F285" s="16"/>
      <c r="G285" s="5"/>
      <c r="H285" s="5"/>
      <c r="I285" s="3"/>
      <c r="J285" s="5"/>
      <c r="K285" s="3"/>
    </row>
    <row r="286" spans="2:11" x14ac:dyDescent="0.25">
      <c r="B286" s="3"/>
      <c r="C286" s="4"/>
      <c r="D286" s="16"/>
      <c r="E286" s="20"/>
      <c r="F286" s="16"/>
      <c r="G286" s="5"/>
      <c r="H286" s="5"/>
      <c r="I286" s="3"/>
      <c r="J286" s="5"/>
      <c r="K286" s="3"/>
    </row>
    <row r="287" spans="2:11" x14ac:dyDescent="0.25">
      <c r="B287" s="3"/>
      <c r="C287" s="4"/>
      <c r="D287" s="16"/>
      <c r="E287" s="20"/>
      <c r="F287" s="16"/>
      <c r="G287" s="5"/>
      <c r="H287" s="5"/>
      <c r="I287" s="3"/>
      <c r="J287" s="5"/>
      <c r="K287" s="3"/>
    </row>
    <row r="288" spans="2:11" x14ac:dyDescent="0.25">
      <c r="B288" s="3"/>
      <c r="C288" s="4"/>
      <c r="D288" s="16"/>
      <c r="E288" s="20"/>
      <c r="F288" s="16"/>
      <c r="G288" s="5"/>
      <c r="H288" s="5"/>
      <c r="I288" s="3"/>
      <c r="J288" s="5"/>
      <c r="K288" s="3"/>
    </row>
    <row r="289" spans="2:11" x14ac:dyDescent="0.25">
      <c r="B289" s="3"/>
      <c r="C289" s="4"/>
      <c r="D289" s="16"/>
      <c r="E289" s="20"/>
      <c r="F289" s="16"/>
      <c r="G289" s="5"/>
      <c r="H289" s="5"/>
      <c r="I289" s="3"/>
      <c r="J289" s="5"/>
      <c r="K289" s="3"/>
    </row>
    <row r="290" spans="2:11" x14ac:dyDescent="0.25">
      <c r="B290" s="3"/>
      <c r="C290" s="4"/>
      <c r="D290" s="16"/>
      <c r="E290" s="20"/>
      <c r="F290" s="16"/>
      <c r="G290" s="5"/>
      <c r="H290" s="5"/>
      <c r="I290" s="3"/>
      <c r="J290" s="5"/>
      <c r="K290" s="3"/>
    </row>
    <row r="291" spans="2:11" x14ac:dyDescent="0.25">
      <c r="B291" s="3"/>
      <c r="C291" s="4"/>
      <c r="D291" s="16"/>
      <c r="E291" s="20"/>
      <c r="F291" s="16"/>
      <c r="G291" s="5"/>
      <c r="H291" s="5"/>
      <c r="I291" s="3"/>
      <c r="J291" s="5"/>
      <c r="K291" s="3"/>
    </row>
    <row r="292" spans="2:11" x14ac:dyDescent="0.25">
      <c r="B292" s="3"/>
      <c r="C292" s="4"/>
      <c r="D292" s="16"/>
      <c r="E292" s="20"/>
      <c r="F292" s="16"/>
      <c r="G292" s="5"/>
      <c r="H292" s="5"/>
      <c r="I292" s="3"/>
      <c r="J292" s="5"/>
      <c r="K292" s="3"/>
    </row>
    <row r="293" spans="2:11" x14ac:dyDescent="0.25">
      <c r="B293" s="3"/>
      <c r="C293" s="4"/>
      <c r="D293" s="16"/>
      <c r="E293" s="20"/>
      <c r="F293" s="16"/>
      <c r="G293" s="5"/>
      <c r="H293" s="5"/>
      <c r="I293" s="3"/>
      <c r="J293" s="5"/>
      <c r="K293" s="3"/>
    </row>
    <row r="294" spans="2:11" x14ac:dyDescent="0.25">
      <c r="B294" s="3"/>
      <c r="C294" s="4"/>
      <c r="D294" s="16"/>
      <c r="E294" s="20"/>
      <c r="F294" s="16"/>
      <c r="G294" s="5"/>
      <c r="H294" s="5"/>
      <c r="I294" s="3"/>
      <c r="J294" s="5"/>
      <c r="K294" s="3"/>
    </row>
    <row r="295" spans="2:11" x14ac:dyDescent="0.25">
      <c r="B295" s="3"/>
      <c r="C295" s="4"/>
      <c r="D295" s="16"/>
      <c r="E295" s="20"/>
      <c r="F295" s="16"/>
      <c r="G295" s="5"/>
      <c r="H295" s="5"/>
      <c r="I295" s="3"/>
      <c r="J295" s="5"/>
      <c r="K295" s="3"/>
    </row>
    <row r="296" spans="2:11" x14ac:dyDescent="0.25">
      <c r="B296" s="3"/>
      <c r="C296" s="4"/>
      <c r="D296" s="16"/>
      <c r="E296" s="20"/>
      <c r="F296" s="16"/>
      <c r="G296" s="5"/>
      <c r="H296" s="5"/>
      <c r="I296" s="3"/>
      <c r="J296" s="5"/>
      <c r="K296" s="3"/>
    </row>
    <row r="297" spans="2:11" x14ac:dyDescent="0.25">
      <c r="B297" s="3"/>
      <c r="C297" s="4"/>
      <c r="D297" s="16"/>
      <c r="E297" s="20"/>
      <c r="F297" s="16"/>
      <c r="G297" s="5"/>
      <c r="H297" s="5"/>
      <c r="I297" s="3"/>
      <c r="J297" s="5"/>
      <c r="K297" s="3"/>
    </row>
    <row r="298" spans="2:11" x14ac:dyDescent="0.25">
      <c r="B298" s="3"/>
      <c r="C298" s="4"/>
      <c r="D298" s="16"/>
      <c r="E298" s="20"/>
      <c r="F298" s="16"/>
      <c r="G298" s="5"/>
      <c r="H298" s="5"/>
      <c r="I298" s="3"/>
      <c r="J298" s="5"/>
      <c r="K298" s="3"/>
    </row>
    <row r="299" spans="2:11" x14ac:dyDescent="0.25">
      <c r="B299" s="3"/>
      <c r="C299" s="4"/>
      <c r="D299" s="16"/>
      <c r="E299" s="20"/>
      <c r="F299" s="16"/>
      <c r="G299" s="5"/>
      <c r="H299" s="5"/>
      <c r="I299" s="3"/>
      <c r="J299" s="5"/>
      <c r="K299" s="3"/>
    </row>
    <row r="300" spans="2:11" x14ac:dyDescent="0.25">
      <c r="B300" s="3"/>
      <c r="C300" s="4"/>
      <c r="D300" s="16"/>
      <c r="E300" s="20"/>
      <c r="F300" s="16"/>
      <c r="G300" s="5"/>
      <c r="H300" s="5"/>
      <c r="I300" s="3"/>
      <c r="J300" s="5"/>
      <c r="K300" s="3"/>
    </row>
    <row r="301" spans="2:11" x14ac:dyDescent="0.25">
      <c r="B301" s="3"/>
      <c r="C301" s="4"/>
      <c r="D301" s="16"/>
      <c r="E301" s="20"/>
      <c r="F301" s="16"/>
      <c r="G301" s="5"/>
      <c r="H301" s="5"/>
      <c r="I301" s="3"/>
      <c r="J301" s="5"/>
      <c r="K301" s="3"/>
    </row>
    <row r="302" spans="2:11" x14ac:dyDescent="0.25">
      <c r="B302" s="3"/>
      <c r="C302" s="4"/>
      <c r="D302" s="16"/>
      <c r="E302" s="20"/>
      <c r="F302" s="16"/>
      <c r="G302" s="5"/>
      <c r="H302" s="5"/>
      <c r="I302" s="3"/>
      <c r="J302" s="5"/>
      <c r="K302" s="3"/>
    </row>
    <row r="303" spans="2:11" x14ac:dyDescent="0.25">
      <c r="B303" s="3"/>
      <c r="C303" s="4"/>
      <c r="D303" s="16"/>
      <c r="E303" s="20"/>
      <c r="F303" s="16"/>
      <c r="G303" s="5"/>
      <c r="H303" s="5"/>
      <c r="I303" s="3"/>
      <c r="J303" s="5"/>
      <c r="K303" s="3"/>
    </row>
    <row r="304" spans="2:11" x14ac:dyDescent="0.25">
      <c r="B304" s="3"/>
      <c r="C304" s="4"/>
      <c r="D304" s="16"/>
      <c r="E304" s="20"/>
      <c r="F304" s="16"/>
      <c r="G304" s="5"/>
      <c r="H304" s="5"/>
      <c r="I304" s="3"/>
      <c r="J304" s="5"/>
      <c r="K304" s="3"/>
    </row>
    <row r="305" spans="2:11" x14ac:dyDescent="0.25">
      <c r="B305" s="3"/>
      <c r="C305" s="4"/>
      <c r="D305" s="16"/>
      <c r="E305" s="20"/>
      <c r="F305" s="16"/>
      <c r="G305" s="5"/>
      <c r="H305" s="5"/>
      <c r="I305" s="3"/>
      <c r="J305" s="5"/>
      <c r="K305" s="3"/>
    </row>
    <row r="306" spans="2:11" x14ac:dyDescent="0.25">
      <c r="B306" s="3"/>
      <c r="C306" s="4"/>
      <c r="D306" s="16"/>
      <c r="E306" s="20"/>
      <c r="F306" s="16"/>
      <c r="G306" s="5"/>
      <c r="H306" s="5"/>
      <c r="I306" s="3"/>
      <c r="J306" s="5"/>
      <c r="K306" s="3"/>
    </row>
    <row r="307" spans="2:11" x14ac:dyDescent="0.25">
      <c r="B307" s="3"/>
      <c r="C307" s="4"/>
      <c r="D307" s="16"/>
      <c r="E307" s="20"/>
      <c r="F307" s="16"/>
      <c r="G307" s="5"/>
      <c r="H307" s="5"/>
      <c r="I307" s="3"/>
      <c r="J307" s="5"/>
      <c r="K307" s="3"/>
    </row>
    <row r="308" spans="2:11" x14ac:dyDescent="0.25">
      <c r="B308" s="3"/>
      <c r="C308" s="4"/>
      <c r="D308" s="16"/>
      <c r="E308" s="20"/>
      <c r="F308" s="16"/>
      <c r="G308" s="5"/>
      <c r="H308" s="5"/>
      <c r="I308" s="3"/>
      <c r="J308" s="5"/>
      <c r="K308" s="3"/>
    </row>
    <row r="309" spans="2:11" x14ac:dyDescent="0.25">
      <c r="B309" s="3"/>
      <c r="C309" s="4"/>
      <c r="D309" s="16"/>
      <c r="E309" s="20"/>
      <c r="F309" s="16"/>
      <c r="G309" s="5"/>
      <c r="H309" s="5"/>
      <c r="I309" s="3"/>
      <c r="J309" s="5"/>
      <c r="K309" s="3"/>
    </row>
    <row r="310" spans="2:11" x14ac:dyDescent="0.25">
      <c r="B310" s="3"/>
      <c r="C310" s="4"/>
      <c r="D310" s="16"/>
      <c r="E310" s="20"/>
      <c r="F310" s="16"/>
      <c r="G310" s="5"/>
      <c r="H310" s="5"/>
      <c r="I310" s="3"/>
      <c r="J310" s="5"/>
      <c r="K310" s="3"/>
    </row>
    <row r="311" spans="2:11" x14ac:dyDescent="0.25">
      <c r="B311" s="3"/>
      <c r="C311" s="4"/>
      <c r="D311" s="16"/>
      <c r="E311" s="20"/>
      <c r="F311" s="16"/>
      <c r="G311" s="5"/>
      <c r="H311" s="5"/>
      <c r="I311" s="3"/>
      <c r="J311" s="5"/>
      <c r="K311" s="3"/>
    </row>
    <row r="312" spans="2:11" x14ac:dyDescent="0.25">
      <c r="B312" s="3"/>
      <c r="C312" s="4"/>
      <c r="D312" s="16"/>
      <c r="E312" s="20"/>
      <c r="F312" s="16"/>
      <c r="G312" s="5"/>
      <c r="H312" s="5"/>
      <c r="I312" s="3"/>
      <c r="J312" s="5"/>
      <c r="K312" s="3"/>
    </row>
    <row r="313" spans="2:11" x14ac:dyDescent="0.25">
      <c r="B313" s="3"/>
      <c r="C313" s="4"/>
      <c r="D313" s="16"/>
      <c r="E313" s="20"/>
      <c r="F313" s="16"/>
      <c r="G313" s="5"/>
      <c r="H313" s="5"/>
      <c r="I313" s="3"/>
      <c r="J313" s="5"/>
      <c r="K313" s="3"/>
    </row>
    <row r="314" spans="2:11" x14ac:dyDescent="0.25">
      <c r="B314" s="3"/>
      <c r="C314" s="4"/>
      <c r="D314" s="16"/>
      <c r="E314" s="20"/>
      <c r="F314" s="16"/>
      <c r="G314" s="5"/>
      <c r="H314" s="5"/>
      <c r="I314" s="3"/>
      <c r="J314" s="5"/>
      <c r="K314" s="3"/>
    </row>
    <row r="315" spans="2:11" x14ac:dyDescent="0.25">
      <c r="B315" s="3"/>
      <c r="C315" s="4"/>
      <c r="D315" s="16"/>
      <c r="E315" s="20"/>
      <c r="F315" s="16"/>
      <c r="G315" s="5"/>
      <c r="H315" s="5"/>
      <c r="I315" s="3"/>
      <c r="J315" s="5"/>
      <c r="K315" s="3"/>
    </row>
    <row r="316" spans="2:11" x14ac:dyDescent="0.25">
      <c r="B316" s="3"/>
      <c r="C316" s="4"/>
      <c r="D316" s="16"/>
      <c r="E316" s="20"/>
      <c r="F316" s="16"/>
      <c r="G316" s="5"/>
      <c r="H316" s="5"/>
      <c r="I316" s="3"/>
      <c r="J316" s="5"/>
      <c r="K316" s="3"/>
    </row>
    <row r="317" spans="2:11" x14ac:dyDescent="0.25">
      <c r="B317" s="3"/>
      <c r="C317" s="4"/>
      <c r="D317" s="16"/>
      <c r="E317" s="20"/>
      <c r="F317" s="16"/>
      <c r="G317" s="5"/>
      <c r="H317" s="5"/>
      <c r="I317" s="3"/>
      <c r="J317" s="5"/>
      <c r="K317" s="3"/>
    </row>
    <row r="318" spans="2:11" x14ac:dyDescent="0.25">
      <c r="B318" s="3"/>
      <c r="C318" s="4"/>
      <c r="D318" s="16"/>
      <c r="E318" s="20"/>
      <c r="F318" s="16"/>
      <c r="G318" s="5"/>
      <c r="H318" s="5"/>
      <c r="I318" s="3"/>
      <c r="J318" s="5"/>
      <c r="K318" s="3"/>
    </row>
    <row r="319" spans="2:11" x14ac:dyDescent="0.25">
      <c r="B319" s="3"/>
      <c r="C319" s="4"/>
      <c r="D319" s="16"/>
      <c r="E319" s="20"/>
      <c r="F319" s="16"/>
      <c r="G319" s="5"/>
      <c r="H319" s="5"/>
      <c r="I319" s="3"/>
      <c r="J319" s="5"/>
      <c r="K319" s="3"/>
    </row>
    <row r="320" spans="2:11" x14ac:dyDescent="0.25">
      <c r="B320" s="3"/>
      <c r="C320" s="4"/>
      <c r="D320" s="16"/>
      <c r="E320" s="20"/>
      <c r="F320" s="16"/>
      <c r="G320" s="5"/>
      <c r="H320" s="5"/>
      <c r="I320" s="3"/>
      <c r="J320" s="5"/>
      <c r="K320" s="3"/>
    </row>
    <row r="321" spans="2:11" x14ac:dyDescent="0.25">
      <c r="B321" s="3"/>
      <c r="C321" s="4"/>
      <c r="D321" s="16"/>
      <c r="E321" s="20"/>
      <c r="F321" s="16"/>
      <c r="G321" s="5"/>
      <c r="H321" s="5"/>
      <c r="I321" s="3"/>
      <c r="J321" s="5"/>
      <c r="K321" s="3"/>
    </row>
    <row r="322" spans="2:11" x14ac:dyDescent="0.25">
      <c r="B322" s="3"/>
      <c r="C322" s="4"/>
      <c r="D322" s="16"/>
      <c r="E322" s="20"/>
      <c r="F322" s="16"/>
      <c r="G322" s="5"/>
      <c r="H322" s="5"/>
      <c r="I322" s="3"/>
      <c r="J322" s="5"/>
      <c r="K322" s="3"/>
    </row>
    <row r="323" spans="2:11" x14ac:dyDescent="0.25">
      <c r="B323" s="3"/>
      <c r="C323" s="4"/>
      <c r="D323" s="16"/>
      <c r="E323" s="20"/>
      <c r="F323" s="16"/>
      <c r="G323" s="5"/>
      <c r="H323" s="5"/>
      <c r="I323" s="3"/>
      <c r="J323" s="5"/>
      <c r="K323" s="3"/>
    </row>
    <row r="324" spans="2:11" x14ac:dyDescent="0.25">
      <c r="B324" s="3"/>
      <c r="C324" s="4"/>
      <c r="D324" s="16"/>
      <c r="E324" s="20"/>
      <c r="F324" s="16"/>
      <c r="G324" s="5"/>
      <c r="H324" s="5"/>
      <c r="I324" s="3"/>
      <c r="J324" s="5"/>
      <c r="K324" s="3"/>
    </row>
    <row r="325" spans="2:11" x14ac:dyDescent="0.25">
      <c r="B325" s="3"/>
      <c r="C325" s="4"/>
      <c r="D325" s="16"/>
      <c r="E325" s="20"/>
      <c r="F325" s="16"/>
      <c r="G325" s="5"/>
      <c r="H325" s="5"/>
      <c r="I325" s="3"/>
      <c r="J325" s="5"/>
      <c r="K325" s="3"/>
    </row>
    <row r="326" spans="2:11" x14ac:dyDescent="0.25">
      <c r="B326" s="3"/>
      <c r="C326" s="4"/>
      <c r="D326" s="16"/>
      <c r="E326" s="20"/>
      <c r="F326" s="16"/>
      <c r="G326" s="5"/>
      <c r="H326" s="5"/>
      <c r="I326" s="3"/>
      <c r="J326" s="5"/>
      <c r="K326" s="3"/>
    </row>
    <row r="327" spans="2:11" x14ac:dyDescent="0.25">
      <c r="B327" s="3"/>
      <c r="C327" s="4"/>
      <c r="D327" s="16"/>
      <c r="E327" s="20"/>
      <c r="F327" s="16"/>
      <c r="G327" s="5"/>
      <c r="H327" s="5"/>
      <c r="I327" s="3"/>
      <c r="J327" s="5"/>
      <c r="K327" s="3"/>
    </row>
    <row r="328" spans="2:11" x14ac:dyDescent="0.25">
      <c r="B328" s="3"/>
      <c r="C328" s="4"/>
      <c r="D328" s="16"/>
      <c r="E328" s="20"/>
      <c r="F328" s="16"/>
      <c r="G328" s="5"/>
      <c r="H328" s="5"/>
      <c r="I328" s="3"/>
      <c r="J328" s="5"/>
      <c r="K328" s="3"/>
    </row>
    <row r="329" spans="2:11" x14ac:dyDescent="0.25">
      <c r="B329" s="3"/>
      <c r="C329" s="4"/>
      <c r="D329" s="16"/>
      <c r="E329" s="20"/>
      <c r="F329" s="16"/>
      <c r="G329" s="5"/>
      <c r="H329" s="5"/>
      <c r="I329" s="3"/>
      <c r="J329" s="5"/>
      <c r="K329" s="3"/>
    </row>
    <row r="330" spans="2:11" x14ac:dyDescent="0.25">
      <c r="B330" s="3"/>
      <c r="C330" s="4"/>
      <c r="D330" s="16"/>
      <c r="E330" s="20"/>
      <c r="F330" s="16"/>
      <c r="G330" s="5"/>
      <c r="H330" s="5"/>
      <c r="I330" s="3"/>
      <c r="J330" s="5"/>
      <c r="K330" s="3"/>
    </row>
    <row r="331" spans="2:11" x14ac:dyDescent="0.25">
      <c r="B331" s="3"/>
      <c r="C331" s="4"/>
      <c r="D331" s="16"/>
      <c r="E331" s="20"/>
      <c r="F331" s="16"/>
      <c r="G331" s="5"/>
      <c r="H331" s="5"/>
      <c r="I331" s="3"/>
      <c r="J331" s="5"/>
      <c r="K331" s="3"/>
    </row>
    <row r="332" spans="2:11" x14ac:dyDescent="0.25">
      <c r="B332" s="3"/>
      <c r="C332" s="4"/>
      <c r="D332" s="16"/>
      <c r="E332" s="20"/>
      <c r="F332" s="16"/>
      <c r="G332" s="5"/>
      <c r="H332" s="5"/>
      <c r="I332" s="3"/>
      <c r="J332" s="5"/>
      <c r="K332" s="3"/>
    </row>
    <row r="333" spans="2:11" x14ac:dyDescent="0.25">
      <c r="B333" s="3"/>
      <c r="C333" s="4"/>
      <c r="D333" s="16"/>
      <c r="E333" s="20"/>
      <c r="F333" s="16"/>
      <c r="G333" s="5"/>
      <c r="H333" s="5"/>
      <c r="I333" s="3"/>
      <c r="J333" s="5"/>
      <c r="K333" s="3"/>
    </row>
    <row r="334" spans="2:11" x14ac:dyDescent="0.25">
      <c r="B334" s="3"/>
      <c r="C334" s="4"/>
      <c r="D334" s="16"/>
      <c r="E334" s="20"/>
      <c r="F334" s="16"/>
      <c r="G334" s="5"/>
      <c r="H334" s="5"/>
      <c r="I334" s="3"/>
      <c r="J334" s="5"/>
      <c r="K334" s="3"/>
    </row>
    <row r="335" spans="2:11" x14ac:dyDescent="0.25">
      <c r="B335" s="3"/>
      <c r="C335" s="4"/>
      <c r="D335" s="16"/>
      <c r="E335" s="20"/>
      <c r="F335" s="16"/>
      <c r="G335" s="5"/>
      <c r="H335" s="5"/>
      <c r="I335" s="3"/>
      <c r="J335" s="5"/>
      <c r="K335" s="3"/>
    </row>
  </sheetData>
  <autoFilter ref="A8:K335" xr:uid="{9E824F6A-F616-484D-BB34-0C2A0AEF79C4}"/>
  <conditionalFormatting sqref="H9 H284 H319">
    <cfRule type="cellIs" dxfId="60" priority="54" operator="equal">
      <formula>"Nee"</formula>
    </cfRule>
    <cfRule type="cellIs" dxfId="59" priority="59" operator="equal">
      <formula>"Ja, anders"</formula>
    </cfRule>
    <cfRule type="cellIs" dxfId="58" priority="60" operator="equal">
      <formula>"Ja, 1-op-1"</formula>
    </cfRule>
    <cfRule type="cellIs" dxfId="57" priority="61" operator="equal">
      <formula>"Onbekend"</formula>
    </cfRule>
  </conditionalFormatting>
  <conditionalFormatting sqref="I9:J335">
    <cfRule type="cellIs" dxfId="56" priority="55" operator="equal">
      <formula>"Nee"</formula>
    </cfRule>
    <cfRule type="cellIs" dxfId="55" priority="56" operator="equal">
      <formula>"Ja, onbetrouwbaar"</formula>
    </cfRule>
    <cfRule type="cellIs" dxfId="54" priority="57" operator="equal">
      <formula>"Ja, betrouwbaar"</formula>
    </cfRule>
    <cfRule type="cellIs" dxfId="53" priority="58" operator="equal">
      <formula>"Onbekend"</formula>
    </cfRule>
  </conditionalFormatting>
  <conditionalFormatting sqref="H148:H149 H168:H171 H213:H216 H255:H258 H287:H289 H322:H324 H66:H72 H74:H110 H158:H159 H317:H318 H219 H261 H293 H328 H301:H303 H227:H230 H268:H271 H112:H137 H174:H197 H166 H202 H142:H145 H208:H210 H233 H236:H244 H275:H277 H308:H315 H252:H253 H11:H64">
    <cfRule type="cellIs" dxfId="52" priority="50" operator="equal">
      <formula>"Nee"</formula>
    </cfRule>
    <cfRule type="cellIs" dxfId="51" priority="51" operator="equal">
      <formula>"Ja, anders"</formula>
    </cfRule>
    <cfRule type="cellIs" dxfId="50" priority="52" operator="equal">
      <formula>"Ja, 1-op-1"</formula>
    </cfRule>
    <cfRule type="cellIs" dxfId="49" priority="53" operator="equal">
      <formula>"Onbekend"</formula>
    </cfRule>
  </conditionalFormatting>
  <conditionalFormatting sqref="H4:H7">
    <cfRule type="cellIs" dxfId="48" priority="46" operator="equal">
      <formula>"Nee"</formula>
    </cfRule>
    <cfRule type="cellIs" dxfId="47" priority="47" operator="equal">
      <formula>"Ja, anders"</formula>
    </cfRule>
    <cfRule type="cellIs" dxfId="46" priority="48" operator="equal">
      <formula>"Ja, 1-op-1"</formula>
    </cfRule>
    <cfRule type="cellIs" dxfId="45" priority="49" operator="equal">
      <formula>"Onbekend"</formula>
    </cfRule>
  </conditionalFormatting>
  <conditionalFormatting sqref="H10 H222 H264">
    <cfRule type="cellIs" dxfId="44" priority="42" operator="equal">
      <formula>"Nee"</formula>
    </cfRule>
    <cfRule type="cellIs" dxfId="43" priority="43" operator="equal">
      <formula>"Ja, anders"</formula>
    </cfRule>
    <cfRule type="cellIs" dxfId="42" priority="44" operator="equal">
      <formula>"Ja, 1-op-1"</formula>
    </cfRule>
    <cfRule type="cellIs" dxfId="41" priority="45" operator="equal">
      <formula>"Onbekend"</formula>
    </cfRule>
  </conditionalFormatting>
  <conditionalFormatting sqref="E1:E1048576">
    <cfRule type="duplicateValues" dxfId="40" priority="41"/>
  </conditionalFormatting>
  <conditionalFormatting sqref="H172 H291:H292 H326:H327 H146:H147 H220:H221 H231:H232 H211 H150:H152 H154 H217 H259 H262:H263 H223:H226 H265:H267 H234:H235 H272:H274 H294:H300 H304:H307 H278:H283 H329:H335 H320:H321 H245:H251 H316 H285:H286">
    <cfRule type="cellIs" dxfId="39" priority="37" operator="equal">
      <formula>"Nee"</formula>
    </cfRule>
    <cfRule type="cellIs" dxfId="38" priority="38" operator="equal">
      <formula>"Ja, anders"</formula>
    </cfRule>
    <cfRule type="cellIs" dxfId="37" priority="39" operator="equal">
      <formula>"Ja, 1-op-1"</formula>
    </cfRule>
    <cfRule type="cellIs" dxfId="36" priority="40" operator="equal">
      <formula>"Onbekend"</formula>
    </cfRule>
  </conditionalFormatting>
  <conditionalFormatting sqref="H65 H73 H111 H173 H218 H260 H290 H325">
    <cfRule type="cellIs" dxfId="35" priority="33" operator="equal">
      <formula>"Nee"</formula>
    </cfRule>
    <cfRule type="cellIs" dxfId="34" priority="34" operator="equal">
      <formula>"Ja, anders"</formula>
    </cfRule>
    <cfRule type="cellIs" dxfId="33" priority="35" operator="equal">
      <formula>"Ja, 1-op-1"</formula>
    </cfRule>
    <cfRule type="cellIs" dxfId="32" priority="36" operator="equal">
      <formula>"Onbekend"</formula>
    </cfRule>
  </conditionalFormatting>
  <conditionalFormatting sqref="H138:H141 H163:H165 H198:H201 H203">
    <cfRule type="cellIs" dxfId="31" priority="29" operator="equal">
      <formula>"Nee"</formula>
    </cfRule>
    <cfRule type="cellIs" dxfId="30" priority="30" operator="equal">
      <formula>"Ja, anders"</formula>
    </cfRule>
    <cfRule type="cellIs" dxfId="29" priority="31" operator="equal">
      <formula>"Ja, 1-op-1"</formula>
    </cfRule>
    <cfRule type="cellIs" dxfId="28" priority="32" operator="equal">
      <formula>"Onbekend"</formula>
    </cfRule>
  </conditionalFormatting>
  <conditionalFormatting sqref="H153">
    <cfRule type="cellIs" dxfId="27" priority="25" operator="equal">
      <formula>"Nee"</formula>
    </cfRule>
    <cfRule type="cellIs" dxfId="26" priority="26" operator="equal">
      <formula>"Ja, anders"</formula>
    </cfRule>
    <cfRule type="cellIs" dxfId="25" priority="27" operator="equal">
      <formula>"Ja, 1-op-1"</formula>
    </cfRule>
    <cfRule type="cellIs" dxfId="24" priority="28" operator="equal">
      <formula>"Onbekend"</formula>
    </cfRule>
  </conditionalFormatting>
  <conditionalFormatting sqref="H155:H157">
    <cfRule type="cellIs" dxfId="23" priority="21" operator="equal">
      <formula>"Nee"</formula>
    </cfRule>
    <cfRule type="cellIs" dxfId="22" priority="22" operator="equal">
      <formula>"Ja, anders"</formula>
    </cfRule>
    <cfRule type="cellIs" dxfId="21" priority="23" operator="equal">
      <formula>"Ja, 1-op-1"</formula>
    </cfRule>
    <cfRule type="cellIs" dxfId="20" priority="24" operator="equal">
      <formula>"Onbekend"</formula>
    </cfRule>
  </conditionalFormatting>
  <conditionalFormatting sqref="H160:H162">
    <cfRule type="cellIs" dxfId="19" priority="17" operator="equal">
      <formula>"Nee"</formula>
    </cfRule>
    <cfRule type="cellIs" dxfId="18" priority="18" operator="equal">
      <formula>"Ja, anders"</formula>
    </cfRule>
    <cfRule type="cellIs" dxfId="17" priority="19" operator="equal">
      <formula>"Ja, 1-op-1"</formula>
    </cfRule>
    <cfRule type="cellIs" dxfId="16" priority="20" operator="equal">
      <formula>"Onbekend"</formula>
    </cfRule>
  </conditionalFormatting>
  <conditionalFormatting sqref="H254 H212 H167">
    <cfRule type="cellIs" dxfId="15" priority="13" operator="equal">
      <formula>"Nee"</formula>
    </cfRule>
    <cfRule type="cellIs" dxfId="14" priority="14" operator="equal">
      <formula>"Ja, anders"</formula>
    </cfRule>
    <cfRule type="cellIs" dxfId="13" priority="15" operator="equal">
      <formula>"Ja, 1-op-1"</formula>
    </cfRule>
    <cfRule type="cellIs" dxfId="12" priority="16" operator="equal">
      <formula>"Onbekend"</formula>
    </cfRule>
  </conditionalFormatting>
  <conditionalFormatting sqref="H204:H207">
    <cfRule type="cellIs" dxfId="11" priority="9" operator="equal">
      <formula>"Nee"</formula>
    </cfRule>
    <cfRule type="cellIs" dxfId="10" priority="10" operator="equal">
      <formula>"Ja, anders"</formula>
    </cfRule>
    <cfRule type="cellIs" dxfId="9" priority="11" operator="equal">
      <formula>"Ja, 1-op-1"</formula>
    </cfRule>
    <cfRule type="cellIs" dxfId="8" priority="12" operator="equal">
      <formula>"Onbekend"</formula>
    </cfRule>
  </conditionalFormatting>
  <conditionalFormatting sqref="G5:G7">
    <cfRule type="cellIs" dxfId="7" priority="5" operator="equal">
      <formula>"Nee"</formula>
    </cfRule>
    <cfRule type="cellIs" dxfId="6" priority="6" operator="equal">
      <formula>"Ja, anders"</formula>
    </cfRule>
    <cfRule type="cellIs" dxfId="5" priority="7" operator="equal">
      <formula>"Ja, 1-op-1"</formula>
    </cfRule>
    <cfRule type="cellIs" dxfId="4" priority="8" operator="equal">
      <formula>"Onbekend"</formula>
    </cfRule>
  </conditionalFormatting>
  <conditionalFormatting sqref="G4">
    <cfRule type="cellIs" dxfId="3" priority="1" operator="equal">
      <formula>"Nee"</formula>
    </cfRule>
    <cfRule type="cellIs" dxfId="2" priority="2" operator="equal">
      <formula>"Ja, anders"</formula>
    </cfRule>
    <cfRule type="cellIs" dxfId="1" priority="3" operator="equal">
      <formula>"Ja, 1-op-1"</formula>
    </cfRule>
    <cfRule type="cellIs" dxfId="0" priority="4" operator="equal">
      <formula>"Onbekend"</formula>
    </cfRule>
  </conditionalFormatting>
  <dataValidations count="3">
    <dataValidation type="list" allowBlank="1" showInputMessage="1" showErrorMessage="1" sqref="G9:G335" xr:uid="{2EDF805E-FFED-4526-89B3-E614E44E8209}">
      <formula1>databron</formula1>
    </dataValidation>
    <dataValidation type="list" allowBlank="1" showInputMessage="1" showErrorMessage="1" sqref="H9:H335" xr:uid="{476E9D7C-18E2-4598-AAB8-3222D53882D3}">
      <formula1>veldinepd</formula1>
    </dataValidation>
    <dataValidation type="list" allowBlank="1" showInputMessage="1" showErrorMessage="1" sqref="I9:J335" xr:uid="{DECA6F0B-2BF3-4FEA-B868-8A4EC73BA071}">
      <formula1>veldgevuld</formula1>
    </dataValidation>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AD392-DC16-4978-A34F-C0A85898D990}">
  <sheetPr>
    <tabColor rgb="FFFFFF00"/>
  </sheetPr>
  <dimension ref="A1:P19"/>
  <sheetViews>
    <sheetView tabSelected="1" zoomScale="90" zoomScaleNormal="90" workbookViewId="0">
      <selection activeCell="S8" sqref="S8"/>
    </sheetView>
  </sheetViews>
  <sheetFormatPr defaultRowHeight="15" x14ac:dyDescent="0.25"/>
  <sheetData>
    <row r="1" spans="1:16" s="97" customFormat="1" ht="25.5" x14ac:dyDescent="0.35">
      <c r="A1" s="98" t="s">
        <v>380</v>
      </c>
    </row>
    <row r="3" spans="1:16" ht="24" thickBot="1" x14ac:dyDescent="0.3">
      <c r="B3" s="35" t="s">
        <v>377</v>
      </c>
      <c r="C3" s="32"/>
      <c r="D3" s="32"/>
      <c r="E3" s="32"/>
      <c r="F3" s="32"/>
      <c r="G3" s="32"/>
      <c r="H3" s="32"/>
      <c r="I3" s="32"/>
      <c r="J3" s="32"/>
      <c r="K3" s="32"/>
      <c r="L3" s="32"/>
      <c r="M3" s="32"/>
      <c r="N3" s="32"/>
      <c r="O3" s="32"/>
      <c r="P3" s="32"/>
    </row>
    <row r="4" spans="1:16" x14ac:dyDescent="0.25">
      <c r="B4" s="131" t="s">
        <v>128</v>
      </c>
      <c r="C4" s="132"/>
      <c r="D4" s="29"/>
      <c r="E4" s="131" t="s">
        <v>368</v>
      </c>
      <c r="F4" s="132"/>
      <c r="G4" s="29"/>
      <c r="H4" s="131" t="s">
        <v>366</v>
      </c>
      <c r="I4" s="132"/>
      <c r="J4" s="29"/>
      <c r="K4" s="131" t="s">
        <v>363</v>
      </c>
      <c r="L4" s="132"/>
      <c r="M4" s="29"/>
      <c r="N4" s="131" t="s">
        <v>369</v>
      </c>
      <c r="O4" s="132"/>
      <c r="P4" s="5"/>
    </row>
    <row r="5" spans="1:16" x14ac:dyDescent="0.25">
      <c r="B5" s="36" t="s">
        <v>367</v>
      </c>
      <c r="C5" s="37">
        <f>'Fit-gap EPIC'!I3</f>
        <v>53</v>
      </c>
      <c r="D5" s="29"/>
      <c r="E5" s="36" t="s">
        <v>367</v>
      </c>
      <c r="F5" s="37">
        <f>'Fit-gap EPIC'!J3</f>
        <v>53</v>
      </c>
      <c r="G5" s="29"/>
      <c r="H5" s="36" t="s">
        <v>367</v>
      </c>
      <c r="I5" s="37">
        <f>'Fit-gap EPIC'!K3</f>
        <v>53</v>
      </c>
      <c r="J5" s="29"/>
      <c r="K5" s="36" t="s">
        <v>367</v>
      </c>
      <c r="L5" s="37">
        <f>'Fit-gap EPIC'!L3</f>
        <v>53</v>
      </c>
      <c r="M5" s="29"/>
      <c r="N5" s="36" t="s">
        <v>367</v>
      </c>
      <c r="O5" s="37">
        <f>'Fit-gap EPIC'!M3</f>
        <v>53</v>
      </c>
      <c r="P5" s="5"/>
    </row>
    <row r="6" spans="1:16" ht="57" x14ac:dyDescent="0.25">
      <c r="B6" s="36" t="s">
        <v>357</v>
      </c>
      <c r="C6" s="37">
        <f>'Fit-gap EPIC'!I4</f>
        <v>45</v>
      </c>
      <c r="D6" s="29"/>
      <c r="E6" s="36" t="s">
        <v>357</v>
      </c>
      <c r="F6" s="37">
        <f>'Fit-gap EPIC'!J4</f>
        <v>39</v>
      </c>
      <c r="G6" s="29"/>
      <c r="H6" s="36" t="s">
        <v>359</v>
      </c>
      <c r="I6" s="37">
        <f>'Fit-gap EPIC'!K4</f>
        <v>36</v>
      </c>
      <c r="J6" s="29"/>
      <c r="K6" s="36" t="s">
        <v>365</v>
      </c>
      <c r="L6" s="37">
        <f>'Fit-gap EPIC'!L4</f>
        <v>35</v>
      </c>
      <c r="M6" s="29"/>
      <c r="N6" s="36" t="s">
        <v>143</v>
      </c>
      <c r="O6" s="37">
        <f>'Fit-gap EPIC'!M4</f>
        <v>42</v>
      </c>
      <c r="P6" s="5"/>
    </row>
    <row r="7" spans="1:16" ht="42.75" x14ac:dyDescent="0.25">
      <c r="B7" s="36" t="s">
        <v>121</v>
      </c>
      <c r="C7" s="37">
        <f>'Fit-gap EPIC'!I5</f>
        <v>3</v>
      </c>
      <c r="D7" s="29"/>
      <c r="E7" s="36" t="s">
        <v>121</v>
      </c>
      <c r="F7" s="37">
        <f>'Fit-gap EPIC'!J5</f>
        <v>6</v>
      </c>
      <c r="G7" s="29"/>
      <c r="H7" s="36" t="s">
        <v>362</v>
      </c>
      <c r="I7" s="37">
        <f>'Fit-gap EPIC'!K5</f>
        <v>9</v>
      </c>
      <c r="J7" s="29"/>
      <c r="K7" s="36" t="s">
        <v>361</v>
      </c>
      <c r="L7" s="37">
        <f>'Fit-gap EPIC'!L5</f>
        <v>8</v>
      </c>
      <c r="M7" s="29"/>
      <c r="N7" s="36" t="s">
        <v>227</v>
      </c>
      <c r="O7" s="37">
        <f>'Fit-gap EPIC'!M5</f>
        <v>5</v>
      </c>
      <c r="P7" s="5"/>
    </row>
    <row r="8" spans="1:16" ht="71.25" x14ac:dyDescent="0.25">
      <c r="B8" s="36" t="s">
        <v>122</v>
      </c>
      <c r="C8" s="37">
        <f>'Fit-gap EPIC'!I6</f>
        <v>5</v>
      </c>
      <c r="D8" s="29"/>
      <c r="E8" s="36" t="s">
        <v>122</v>
      </c>
      <c r="F8" s="37">
        <f>'Fit-gap EPIC'!J6</f>
        <v>0</v>
      </c>
      <c r="G8" s="29"/>
      <c r="H8" s="36" t="s">
        <v>122</v>
      </c>
      <c r="I8" s="37">
        <f>'Fit-gap EPIC'!K6</f>
        <v>0</v>
      </c>
      <c r="J8" s="29"/>
      <c r="K8" s="36" t="s">
        <v>364</v>
      </c>
      <c r="L8" s="37">
        <f>'Fit-gap EPIC'!L6</f>
        <v>4</v>
      </c>
      <c r="M8" s="29"/>
      <c r="N8" s="36" t="s">
        <v>275</v>
      </c>
      <c r="O8" s="37">
        <f>'Fit-gap EPIC'!M6</f>
        <v>0</v>
      </c>
      <c r="P8" s="5"/>
    </row>
    <row r="9" spans="1:16" ht="28.5" x14ac:dyDescent="0.25">
      <c r="B9" s="36"/>
      <c r="C9" s="37"/>
      <c r="D9" s="29"/>
      <c r="E9" s="36"/>
      <c r="F9" s="37"/>
      <c r="G9" s="29"/>
      <c r="H9" s="36"/>
      <c r="I9" s="37"/>
      <c r="J9" s="29"/>
      <c r="K9" s="36" t="s">
        <v>122</v>
      </c>
      <c r="L9" s="37">
        <f>'Fit-gap EPIC'!L7</f>
        <v>2</v>
      </c>
      <c r="M9" s="29"/>
      <c r="N9" s="36" t="s">
        <v>122</v>
      </c>
      <c r="O9" s="37">
        <f>'Fit-gap EPIC'!M7</f>
        <v>6</v>
      </c>
      <c r="P9" s="5"/>
    </row>
    <row r="10" spans="1:16" ht="15.75" thickBot="1" x14ac:dyDescent="0.3">
      <c r="B10" s="38" t="s">
        <v>228</v>
      </c>
      <c r="C10" s="39">
        <f>'Fit-gap EPIC'!I8</f>
        <v>0</v>
      </c>
      <c r="D10" s="29"/>
      <c r="E10" s="38" t="s">
        <v>228</v>
      </c>
      <c r="F10" s="39">
        <f>'Fit-gap EPIC'!J8</f>
        <v>8</v>
      </c>
      <c r="G10" s="29"/>
      <c r="H10" s="38" t="s">
        <v>228</v>
      </c>
      <c r="I10" s="39">
        <f>'Fit-gap EPIC'!K8</f>
        <v>8</v>
      </c>
      <c r="J10" s="29"/>
      <c r="K10" s="38" t="s">
        <v>228</v>
      </c>
      <c r="L10" s="39">
        <f>'Fit-gap EPIC'!L8</f>
        <v>4</v>
      </c>
      <c r="M10" s="29"/>
      <c r="N10" s="38" t="s">
        <v>228</v>
      </c>
      <c r="O10" s="39">
        <f>'Fit-gap EPIC'!M8</f>
        <v>0</v>
      </c>
      <c r="P10" s="5"/>
    </row>
    <row r="11" spans="1:16" x14ac:dyDescent="0.25">
      <c r="B11" s="5"/>
      <c r="C11" s="5"/>
      <c r="D11" s="5"/>
      <c r="E11" s="5"/>
      <c r="F11" s="5"/>
      <c r="G11" s="5"/>
      <c r="H11" s="5"/>
      <c r="I11" s="5"/>
      <c r="J11" s="5"/>
      <c r="K11" s="5"/>
      <c r="L11" s="5"/>
      <c r="M11" s="5"/>
      <c r="N11" s="5"/>
      <c r="O11" s="5"/>
      <c r="P11" s="5"/>
    </row>
    <row r="12" spans="1:16" ht="24" thickBot="1" x14ac:dyDescent="0.3">
      <c r="B12" s="35" t="s">
        <v>378</v>
      </c>
      <c r="C12" s="42"/>
      <c r="D12" s="42"/>
      <c r="E12" s="42"/>
      <c r="F12" s="42"/>
      <c r="G12" s="42"/>
      <c r="H12" s="42"/>
      <c r="I12" s="42"/>
      <c r="J12" s="42"/>
      <c r="K12" s="42"/>
      <c r="L12" s="42"/>
      <c r="M12" s="42"/>
      <c r="N12" s="42"/>
      <c r="O12" s="42"/>
    </row>
    <row r="13" spans="1:16" x14ac:dyDescent="0.25">
      <c r="B13" s="133" t="s">
        <v>128</v>
      </c>
      <c r="C13" s="134"/>
      <c r="D13" s="33"/>
      <c r="E13" s="133" t="s">
        <v>368</v>
      </c>
      <c r="F13" s="134"/>
      <c r="G13" s="33"/>
      <c r="H13" s="133" t="s">
        <v>366</v>
      </c>
      <c r="I13" s="134"/>
      <c r="J13" s="33"/>
      <c r="K13" s="133" t="s">
        <v>363</v>
      </c>
      <c r="L13" s="134"/>
      <c r="M13" s="33"/>
      <c r="N13" s="133" t="s">
        <v>369</v>
      </c>
      <c r="O13" s="134"/>
    </row>
    <row r="14" spans="1:16" x14ac:dyDescent="0.25">
      <c r="B14" s="43" t="s">
        <v>367</v>
      </c>
      <c r="C14" s="44">
        <f>'Fit-gap HiX'!I3</f>
        <v>53</v>
      </c>
      <c r="D14" s="33"/>
      <c r="E14" s="43" t="s">
        <v>367</v>
      </c>
      <c r="F14" s="44">
        <f>'Fit-gap HiX'!J3</f>
        <v>53</v>
      </c>
      <c r="G14" s="33"/>
      <c r="H14" s="43" t="s">
        <v>367</v>
      </c>
      <c r="I14" s="44">
        <f>'Fit-gap HiX'!K3</f>
        <v>53</v>
      </c>
      <c r="J14" s="33"/>
      <c r="K14" s="43" t="s">
        <v>367</v>
      </c>
      <c r="L14" s="44">
        <f>'Fit-gap HiX'!L3</f>
        <v>53</v>
      </c>
      <c r="M14" s="33"/>
      <c r="N14" s="43" t="s">
        <v>367</v>
      </c>
      <c r="O14" s="44">
        <f>'Fit-gap HiX'!M3</f>
        <v>53</v>
      </c>
    </row>
    <row r="15" spans="1:16" ht="51" x14ac:dyDescent="0.25">
      <c r="B15" s="43" t="s">
        <v>357</v>
      </c>
      <c r="C15" s="44">
        <f>'Fit-gap HiX'!I4</f>
        <v>46</v>
      </c>
      <c r="D15" s="33"/>
      <c r="E15" s="43" t="s">
        <v>357</v>
      </c>
      <c r="F15" s="44">
        <f>'Fit-gap HiX'!J4</f>
        <v>27</v>
      </c>
      <c r="G15" s="33"/>
      <c r="H15" s="43" t="s">
        <v>359</v>
      </c>
      <c r="I15" s="44">
        <f>'Fit-gap HiX'!K4</f>
        <v>33</v>
      </c>
      <c r="J15" s="33"/>
      <c r="K15" s="43" t="s">
        <v>365</v>
      </c>
      <c r="L15" s="44">
        <f>'Fit-gap HiX'!L4</f>
        <v>25</v>
      </c>
      <c r="M15" s="33"/>
      <c r="N15" s="43" t="s">
        <v>143</v>
      </c>
      <c r="O15" s="44">
        <f>'Fit-gap HiX'!M4</f>
        <v>30</v>
      </c>
    </row>
    <row r="16" spans="1:16" ht="40.5" x14ac:dyDescent="0.25">
      <c r="B16" s="43" t="s">
        <v>121</v>
      </c>
      <c r="C16" s="44">
        <f>'Fit-gap HiX'!I5</f>
        <v>5</v>
      </c>
      <c r="D16" s="33"/>
      <c r="E16" s="43" t="s">
        <v>121</v>
      </c>
      <c r="F16" s="44">
        <f>'Fit-gap HiX'!J5</f>
        <v>19</v>
      </c>
      <c r="G16" s="33"/>
      <c r="H16" s="43" t="s">
        <v>362</v>
      </c>
      <c r="I16" s="44">
        <f>'Fit-gap HiX'!K5</f>
        <v>11</v>
      </c>
      <c r="J16" s="33"/>
      <c r="K16" s="43" t="s">
        <v>361</v>
      </c>
      <c r="L16" s="44">
        <f>'Fit-gap HiX'!L5</f>
        <v>10</v>
      </c>
      <c r="M16" s="33"/>
      <c r="N16" s="43" t="s">
        <v>227</v>
      </c>
      <c r="O16" s="44">
        <f>'Fit-gap HiX'!M5</f>
        <v>6</v>
      </c>
    </row>
    <row r="17" spans="2:15" ht="40.5" x14ac:dyDescent="0.25">
      <c r="B17" s="43" t="s">
        <v>122</v>
      </c>
      <c r="C17" s="44">
        <f>'Fit-gap HiX'!I6</f>
        <v>2</v>
      </c>
      <c r="D17" s="33"/>
      <c r="E17" s="43" t="s">
        <v>122</v>
      </c>
      <c r="F17" s="44">
        <f>'Fit-gap HiX'!J6</f>
        <v>1</v>
      </c>
      <c r="G17" s="33"/>
      <c r="H17" s="43" t="s">
        <v>122</v>
      </c>
      <c r="I17" s="44">
        <f>'Fit-gap HiX'!K6</f>
        <v>3</v>
      </c>
      <c r="J17" s="33"/>
      <c r="K17" s="43" t="s">
        <v>364</v>
      </c>
      <c r="L17" s="44">
        <f>'Fit-gap HiX'!L6</f>
        <v>1</v>
      </c>
      <c r="M17" s="33"/>
      <c r="N17" s="43" t="s">
        <v>275</v>
      </c>
      <c r="O17" s="44">
        <f>'Fit-gap HiX'!M6</f>
        <v>12</v>
      </c>
    </row>
    <row r="18" spans="2:15" x14ac:dyDescent="0.25">
      <c r="B18" s="43"/>
      <c r="C18" s="44"/>
      <c r="D18" s="33"/>
      <c r="E18" s="43"/>
      <c r="F18" s="44"/>
      <c r="G18" s="33"/>
      <c r="H18" s="43"/>
      <c r="I18" s="44"/>
      <c r="J18" s="33"/>
      <c r="K18" s="43" t="s">
        <v>122</v>
      </c>
      <c r="L18" s="44">
        <f>'Fit-gap HiX'!L7</f>
        <v>8</v>
      </c>
      <c r="M18" s="33"/>
      <c r="N18" s="43" t="s">
        <v>122</v>
      </c>
      <c r="O18" s="44">
        <f>'Fit-gap HiX'!M7</f>
        <v>5</v>
      </c>
    </row>
    <row r="19" spans="2:15" ht="15.75" thickBot="1" x14ac:dyDescent="0.3">
      <c r="B19" s="45" t="s">
        <v>228</v>
      </c>
      <c r="C19" s="46">
        <f>'Fit-gap HiX'!I8</f>
        <v>0</v>
      </c>
      <c r="D19" s="33"/>
      <c r="E19" s="45" t="s">
        <v>228</v>
      </c>
      <c r="F19" s="46">
        <f>'Fit-gap HiX'!J8</f>
        <v>6</v>
      </c>
      <c r="G19" s="33"/>
      <c r="H19" s="45" t="s">
        <v>228</v>
      </c>
      <c r="I19" s="46">
        <f>'Fit-gap HiX'!K8</f>
        <v>6</v>
      </c>
      <c r="J19" s="33"/>
      <c r="K19" s="45" t="s">
        <v>228</v>
      </c>
      <c r="L19" s="46">
        <f>'Fit-gap HiX'!L8</f>
        <v>9</v>
      </c>
      <c r="M19" s="33"/>
      <c r="N19" s="45" t="s">
        <v>228</v>
      </c>
      <c r="O19" s="46">
        <f>'Fit-gap HiX'!M8</f>
        <v>0</v>
      </c>
    </row>
  </sheetData>
  <mergeCells count="10">
    <mergeCell ref="B13:C13"/>
    <mergeCell ref="E13:F13"/>
    <mergeCell ref="H13:I13"/>
    <mergeCell ref="K13:L13"/>
    <mergeCell ref="N13:O13"/>
    <mergeCell ref="B4:C4"/>
    <mergeCell ref="E4:F4"/>
    <mergeCell ref="H4:I4"/>
    <mergeCell ref="K4:L4"/>
    <mergeCell ref="N4:O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
  <sheetViews>
    <sheetView workbookViewId="0">
      <selection activeCell="AA24" sqref="AA24"/>
    </sheetView>
  </sheetViews>
  <sheetFormatPr defaultColWidth="9.140625" defaultRowHeight="15" x14ac:dyDescent="0.25"/>
  <cols>
    <col min="1" max="12" width="9.140625" style="99"/>
    <col min="13" max="13" width="0" style="99" hidden="1" customWidth="1"/>
    <col min="14" max="16384" width="9.140625" style="99"/>
  </cols>
  <sheetData/>
  <customSheetViews>
    <customSheetView guid="{AC1A85AB-F70E-4EC7-8DC9-A2D3D38F019A}" hiddenColumns="1" topLeftCell="A7">
      <selection activeCell="M23" sqref="M23"/>
      <pageMargins left="0" right="0" top="0" bottom="0" header="0" footer="0"/>
    </customSheetView>
  </customSheetView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86F8C-11D7-4513-9852-C50CE432E150}">
  <dimension ref="B2:R20"/>
  <sheetViews>
    <sheetView workbookViewId="0"/>
  </sheetViews>
  <sheetFormatPr defaultColWidth="9.28515625" defaultRowHeight="12.75" x14ac:dyDescent="0.2"/>
  <cols>
    <col min="1" max="1" width="2.28515625" style="8" customWidth="1"/>
    <col min="2" max="2" width="17.28515625" style="8" customWidth="1"/>
    <col min="3" max="3" width="2.28515625" style="8" customWidth="1"/>
    <col min="4" max="4" width="24.42578125" style="8" bestFit="1" customWidth="1"/>
    <col min="5" max="5" width="2.28515625" style="8" customWidth="1"/>
    <col min="6" max="6" width="19.28515625" style="8" bestFit="1" customWidth="1"/>
    <col min="7" max="7" width="2.28515625" style="8" customWidth="1"/>
    <col min="8" max="8" width="17.28515625" style="8" customWidth="1"/>
    <col min="9" max="9" width="2.28515625" style="8" customWidth="1"/>
    <col min="10" max="10" width="17.28515625" style="8" customWidth="1"/>
    <col min="11" max="11" width="2.28515625" style="8" customWidth="1"/>
    <col min="12" max="12" width="17.28515625" style="8" customWidth="1"/>
    <col min="13" max="13" width="2.28515625" style="8" customWidth="1"/>
    <col min="14" max="14" width="26.7109375" style="8" customWidth="1"/>
    <col min="15" max="16384" width="9.28515625" style="8"/>
  </cols>
  <sheetData>
    <row r="2" spans="2:18" x14ac:dyDescent="0.2">
      <c r="B2" s="7" t="s">
        <v>124</v>
      </c>
      <c r="D2" s="7" t="s">
        <v>127</v>
      </c>
      <c r="F2" s="7" t="s">
        <v>261</v>
      </c>
      <c r="H2" s="7" t="s">
        <v>262</v>
      </c>
      <c r="J2" s="7" t="s">
        <v>263</v>
      </c>
      <c r="L2" s="7" t="s">
        <v>264</v>
      </c>
      <c r="N2" s="7" t="s">
        <v>265</v>
      </c>
      <c r="O2" s="30" t="s">
        <v>356</v>
      </c>
      <c r="P2" s="30" t="s">
        <v>358</v>
      </c>
      <c r="Q2" s="30" t="s">
        <v>359</v>
      </c>
      <c r="R2" s="30" t="s">
        <v>360</v>
      </c>
    </row>
    <row r="3" spans="2:18" x14ac:dyDescent="0.2">
      <c r="B3" s="9" t="s">
        <v>266</v>
      </c>
      <c r="D3" s="9" t="s">
        <v>143</v>
      </c>
      <c r="F3" s="9" t="s">
        <v>119</v>
      </c>
      <c r="H3" s="9" t="s">
        <v>145</v>
      </c>
      <c r="J3" s="9" t="s">
        <v>267</v>
      </c>
      <c r="L3" s="9" t="s">
        <v>268</v>
      </c>
      <c r="N3" s="9" t="s">
        <v>269</v>
      </c>
      <c r="O3" s="8" t="s">
        <v>357</v>
      </c>
      <c r="P3" s="8" t="s">
        <v>357</v>
      </c>
      <c r="Q3" s="8" t="s">
        <v>359</v>
      </c>
      <c r="R3" s="8" t="s">
        <v>365</v>
      </c>
    </row>
    <row r="4" spans="2:18" x14ac:dyDescent="0.2">
      <c r="B4" s="8" t="s">
        <v>270</v>
      </c>
      <c r="D4" s="8" t="s">
        <v>227</v>
      </c>
      <c r="F4" s="8" t="s">
        <v>120</v>
      </c>
      <c r="H4" s="8" t="s">
        <v>151</v>
      </c>
      <c r="J4" s="8" t="s">
        <v>271</v>
      </c>
      <c r="L4" s="8" t="s">
        <v>272</v>
      </c>
      <c r="N4" s="8" t="s">
        <v>273</v>
      </c>
      <c r="O4" s="8" t="s">
        <v>121</v>
      </c>
      <c r="P4" s="8" t="s">
        <v>121</v>
      </c>
      <c r="Q4" s="8" t="s">
        <v>362</v>
      </c>
      <c r="R4" s="8" t="s">
        <v>361</v>
      </c>
    </row>
    <row r="5" spans="2:18" x14ac:dyDescent="0.2">
      <c r="B5" s="8" t="s">
        <v>274</v>
      </c>
      <c r="D5" s="8" t="s">
        <v>275</v>
      </c>
      <c r="F5" s="8" t="s">
        <v>121</v>
      </c>
      <c r="H5" s="8" t="s">
        <v>121</v>
      </c>
      <c r="J5" s="8" t="s">
        <v>276</v>
      </c>
      <c r="L5" s="8" t="s">
        <v>277</v>
      </c>
      <c r="N5" s="8" t="s">
        <v>278</v>
      </c>
      <c r="O5" s="8" t="s">
        <v>122</v>
      </c>
      <c r="P5" s="8" t="s">
        <v>122</v>
      </c>
      <c r="Q5" s="8" t="s">
        <v>122</v>
      </c>
      <c r="R5" s="8" t="s">
        <v>364</v>
      </c>
    </row>
    <row r="6" spans="2:18" x14ac:dyDescent="0.2">
      <c r="B6" s="8" t="s">
        <v>279</v>
      </c>
      <c r="H6" s="8" t="s">
        <v>228</v>
      </c>
      <c r="J6" s="8" t="s">
        <v>280</v>
      </c>
      <c r="L6" s="8" t="s">
        <v>281</v>
      </c>
      <c r="N6" s="8" t="s">
        <v>282</v>
      </c>
      <c r="O6" s="8" t="s">
        <v>228</v>
      </c>
      <c r="P6" s="8" t="s">
        <v>228</v>
      </c>
      <c r="Q6" s="8" t="s">
        <v>228</v>
      </c>
      <c r="R6" s="8" t="s">
        <v>122</v>
      </c>
    </row>
    <row r="7" spans="2:18" x14ac:dyDescent="0.2">
      <c r="B7" s="8" t="s">
        <v>283</v>
      </c>
      <c r="N7" s="8" t="s">
        <v>284</v>
      </c>
      <c r="R7" s="8" t="s">
        <v>228</v>
      </c>
    </row>
    <row r="8" spans="2:18" x14ac:dyDescent="0.2">
      <c r="B8" s="8" t="s">
        <v>285</v>
      </c>
      <c r="D8" s="8" t="s">
        <v>122</v>
      </c>
      <c r="F8" s="8" t="s">
        <v>122</v>
      </c>
      <c r="H8" s="8" t="s">
        <v>122</v>
      </c>
      <c r="J8" s="8" t="s">
        <v>122</v>
      </c>
      <c r="N8" s="8" t="s">
        <v>286</v>
      </c>
    </row>
    <row r="9" spans="2:18" x14ac:dyDescent="0.2">
      <c r="B9" s="8" t="s">
        <v>287</v>
      </c>
      <c r="N9" s="8" t="s">
        <v>288</v>
      </c>
    </row>
    <row r="10" spans="2:18" x14ac:dyDescent="0.2">
      <c r="N10" s="8" t="s">
        <v>289</v>
      </c>
    </row>
    <row r="11" spans="2:18" x14ac:dyDescent="0.2">
      <c r="B11" s="8" t="s">
        <v>122</v>
      </c>
      <c r="N11" s="8" t="s">
        <v>290</v>
      </c>
    </row>
    <row r="12" spans="2:18" x14ac:dyDescent="0.2">
      <c r="N12" s="8" t="s">
        <v>291</v>
      </c>
    </row>
    <row r="13" spans="2:18" x14ac:dyDescent="0.2">
      <c r="N13" s="8" t="s">
        <v>292</v>
      </c>
    </row>
    <row r="20" spans="2:18" x14ac:dyDescent="0.2">
      <c r="B20" s="10"/>
      <c r="D20" s="10"/>
      <c r="F20" s="10"/>
      <c r="H20" s="10"/>
      <c r="J20" s="10"/>
      <c r="L20" s="10"/>
      <c r="N20" s="10"/>
      <c r="O20" s="31"/>
      <c r="P20" s="10"/>
      <c r="Q20" s="10"/>
      <c r="R20" s="1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A5726F4D9692489E1357F29500D710" ma:contentTypeVersion="16" ma:contentTypeDescription="Een nieuw document maken." ma:contentTypeScope="" ma:versionID="f9235dcdd8b228aef7c4bfd0ff47ffde">
  <xsd:schema xmlns:xsd="http://www.w3.org/2001/XMLSchema" xmlns:xs="http://www.w3.org/2001/XMLSchema" xmlns:p="http://schemas.microsoft.com/office/2006/metadata/properties" xmlns:ns2="84dc1c62-d7e8-4781-823d-3b885271a659" xmlns:ns3="e740c7a3-2f78-48b4-87a4-d18b321528dd" targetNamespace="http://schemas.microsoft.com/office/2006/metadata/properties" ma:root="true" ma:fieldsID="6eb277bb6d25f502963bc0ec02ed419b" ns2:_="" ns3:_="">
    <xsd:import namespace="84dc1c62-d7e8-4781-823d-3b885271a659"/>
    <xsd:import namespace="e740c7a3-2f78-48b4-87a4-d18b321528d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c1c62-d7e8-4781-823d-3b885271a6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28a9dc71-c507-41d5-b78e-eebc0d486c6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40c7a3-2f78-48b4-87a4-d18b321528dd"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afb697f8-bc24-48aa-a67c-74966ea6ffa6}" ma:internalName="TaxCatchAll" ma:showField="CatchAllData" ma:web="e740c7a3-2f78-48b4-87a4-d18b321528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40c7a3-2f78-48b4-87a4-d18b321528dd" xsi:nil="true"/>
    <lcf76f155ced4ddcb4097134ff3c332f xmlns="84dc1c62-d7e8-4781-823d-3b885271a65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317B9BF-7216-4B00-8BC0-00C06EB4E349}"/>
</file>

<file path=customXml/itemProps2.xml><?xml version="1.0" encoding="utf-8"?>
<ds:datastoreItem xmlns:ds="http://schemas.openxmlformats.org/officeDocument/2006/customXml" ds:itemID="{1C9013D1-8CA4-44BD-907D-D304FA9D4AA8}">
  <ds:schemaRefs>
    <ds:schemaRef ds:uri="http://schemas.microsoft.com/sharepoint/v3/contenttype/forms"/>
  </ds:schemaRefs>
</ds:datastoreItem>
</file>

<file path=customXml/itemProps3.xml><?xml version="1.0" encoding="utf-8"?>
<ds:datastoreItem xmlns:ds="http://schemas.openxmlformats.org/officeDocument/2006/customXml" ds:itemID="{F05A1CBE-3EE4-458B-BCF4-71FEEAECBDB3}">
  <ds:schemaRefs>
    <ds:schemaRef ds:uri="http://schemas.microsoft.com/office/2006/metadata/properties"/>
    <ds:schemaRef ds:uri="http://schemas.microsoft.com/office/infopath/2007/PartnerControls"/>
    <ds:schemaRef ds:uri="68b03852-5c7f-457a-8bd8-6ff93fb833d1"/>
    <ds:schemaRef ds:uri="e62c6f84-d56b-4754-9143-caeb86c5d8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8</vt:i4>
      </vt:variant>
      <vt:variant>
        <vt:lpstr>Benoemde bereiken</vt:lpstr>
      </vt:variant>
      <vt:variant>
        <vt:i4>8</vt:i4>
      </vt:variant>
    </vt:vector>
  </HeadingPairs>
  <TitlesOfParts>
    <vt:vector size="16" baseType="lpstr">
      <vt:lpstr>Toelichting</vt:lpstr>
      <vt:lpstr>Begrippen totaal</vt:lpstr>
      <vt:lpstr>Fit-gap EPIC</vt:lpstr>
      <vt:lpstr>Fit-gap HiX</vt:lpstr>
      <vt:lpstr>Fit-gap NEXUS</vt:lpstr>
      <vt:lpstr>Uitkomsten</vt:lpstr>
      <vt:lpstr>Stroomdiagram zorgpad</vt:lpstr>
      <vt:lpstr>#</vt:lpstr>
      <vt:lpstr>'Fit-gap NEXUS'!_FilterDatabase</vt:lpstr>
      <vt:lpstr>actie</vt:lpstr>
      <vt:lpstr>actiehouder</vt:lpstr>
      <vt:lpstr>databron</vt:lpstr>
      <vt:lpstr>datatype</vt:lpstr>
      <vt:lpstr>uitvoerder</vt:lpstr>
      <vt:lpstr>veldgevuld</vt:lpstr>
      <vt:lpstr>veldinepd</vt:lpstr>
    </vt:vector>
  </TitlesOfParts>
  <Manager/>
  <Company>Xinno B.V.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 van der Velde</dc:creator>
  <cp:keywords/>
  <dc:description/>
  <cp:lastModifiedBy>Martine van Loon | QualiCura</cp:lastModifiedBy>
  <cp:revision/>
  <dcterms:created xsi:type="dcterms:W3CDTF">2020-04-07T09:28:02Z</dcterms:created>
  <dcterms:modified xsi:type="dcterms:W3CDTF">2024-06-19T13:33:51Z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0x010100B0A5726F4D9692489E1357F29500D710</vt:lpwstr>
  </property>
  <property fmtid="{D5CDD505-2E9C-101B-9397-08002B2CF9AE}" pid="3" name="Order">
    <vt:r8>48000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