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mc:AlternateContent xmlns:mc="http://schemas.openxmlformats.org/markup-compatibility/2006">
    <mc:Choice Requires="x15">
      <x15ac:absPath xmlns:x15ac="http://schemas.microsoft.com/office/spreadsheetml/2010/11/ac" url="C:\Users\velde\ZORGVERBETERAARS\NvvN - FIT GAP analyses QRNS\Werkdocumenten\Hypofysetumoren\"/>
    </mc:Choice>
  </mc:AlternateContent>
  <xr:revisionPtr revIDLastSave="0" documentId="8_{42B03317-285A-419A-82BF-556D54D444EA}" xr6:coauthVersionLast="47" xr6:coauthVersionMax="47" xr10:uidLastSave="{00000000-0000-0000-0000-000000000000}"/>
  <bookViews>
    <workbookView xWindow="-120" yWindow="-120" windowWidth="38640" windowHeight="21120" xr2:uid="{FB7F1188-BC56-4E2D-8D39-6394A45B5CFE}"/>
  </bookViews>
  <sheets>
    <sheet name="Toelichting" sheetId="28" r:id="rId1"/>
    <sheet name="Begrippen totaal" sheetId="22" r:id="rId2"/>
    <sheet name="Fit-gap EPIC AUMC" sheetId="30" r:id="rId3"/>
    <sheet name="Fit-gap EPIC UMCG" sheetId="25" r:id="rId4"/>
    <sheet name="Fit-gap HiX Erasmus MC" sheetId="31" r:id="rId5"/>
    <sheet name="Fit-gap NEXUS" sheetId="26" state="hidden" r:id="rId6"/>
    <sheet name="Uitkomsten" sheetId="29" r:id="rId7"/>
    <sheet name="Stroomdiagram zorgpad " sheetId="32" r:id="rId8"/>
    <sheet name="#" sheetId="18" r:id="rId9"/>
  </sheets>
  <externalReferences>
    <externalReference r:id="rId10"/>
    <externalReference r:id="rId11"/>
    <externalReference r:id="rId12"/>
    <externalReference r:id="rId13"/>
  </externalReferences>
  <definedNames>
    <definedName name="_xlnm._FilterDatabase" localSheetId="2" hidden="1">'Fit-gap EPIC AUMC'!$A$1:$O$114</definedName>
    <definedName name="_xlnm._FilterDatabase" localSheetId="3" hidden="1">'Fit-gap EPIC UMCG'!$I$1:$I$324</definedName>
    <definedName name="_xlnm._FilterDatabase" localSheetId="4" hidden="1">'Fit-gap HiX Erasmus MC'!$I$1:$I$324</definedName>
    <definedName name="_xlnm._FilterDatabase" localSheetId="5">'Fit-gap NEXUS'!$A$8:$K$335</definedName>
    <definedName name="actie">'#'!$J$3:$J$20</definedName>
    <definedName name="actiehouder">'#'!$L$3:$L$20</definedName>
    <definedName name="Bron" localSheetId="8">[1]Bron!$A:$A</definedName>
    <definedName name="Bron" localSheetId="2">[1]Bron!$A:$A</definedName>
    <definedName name="Bron" localSheetId="3">[1]Bron!$A:$A</definedName>
    <definedName name="Bron" localSheetId="4">[1]Bron!$A:$A</definedName>
    <definedName name="Bron" localSheetId="5">[1]Bron!$A:$A</definedName>
    <definedName name="Bron" localSheetId="7">#REF!</definedName>
    <definedName name="Bron" localSheetId="0">#REF!</definedName>
    <definedName name="Bron">#REF!</definedName>
    <definedName name="databron" localSheetId="7">'[2]#'!$D$3:$D$20</definedName>
    <definedName name="databron" localSheetId="0">'[3]#'!$D$3:$D$20</definedName>
    <definedName name="databron">'#'!$D$3:$D$20</definedName>
    <definedName name="datatype">'#'!$N$3:$N$20</definedName>
    <definedName name="ListA" localSheetId="8">OFFSET('[1]Unieke begrippen'!$A$1,MATCH('[1]Analyse informatiebehoefte'!A1&amp;"*",'#'!ListO,0)-1,0,COUNTIF('#'!ListO,'[1]Analyse informatiebehoefte'!A1&amp;"*"),1)</definedName>
    <definedName name="ListA" localSheetId="2">OFFSET('[1]Unieke begrippen'!$A$1,MATCH('[1]Analyse informatiebehoefte'!A1&amp;"*",'Fit-gap EPIC AUMC'!ListO,0)-1,0,COUNTIF('Fit-gap EPIC AUMC'!ListO,'[1]Analyse informatiebehoefte'!A1&amp;"*"),1)</definedName>
    <definedName name="ListA" localSheetId="3">OFFSET('[1]Unieke begrippen'!$A$1,MATCH('[1]Analyse informatiebehoefte'!A1&amp;"*",'Fit-gap EPIC UMCG'!ListO,0)-1,0,COUNTIF('Fit-gap EPIC UMCG'!ListO,'[1]Analyse informatiebehoefte'!A1&amp;"*"),1)</definedName>
    <definedName name="ListA" localSheetId="4">OFFSET('[1]Unieke begrippen'!$A$1,MATCH('[1]Analyse informatiebehoefte'!A1&amp;"*",'Fit-gap HiX Erasmus MC'!ListO,0)-1,0,COUNTIF('Fit-gap HiX Erasmus MC'!ListO,'[1]Analyse informatiebehoefte'!A1&amp;"*"),1)</definedName>
    <definedName name="ListA" localSheetId="5">OFFSET('[1]Unieke begrippen'!$A$1,MATCH('[1]Analyse informatiebehoefte'!A1&amp;"*",'Fit-gap NEXUS'!ListO,0)-1,0,COUNTIF('Fit-gap NEXUS'!ListO,'[1]Analyse informatiebehoefte'!A1&amp;"*"),1)</definedName>
    <definedName name="ListA" localSheetId="7">OFFSET(#REF!,MATCH(#REF!&amp;"*",'Stroomdiagram zorgpad '!ListO,0)-1,0,COUNTIF('Stroomdiagram zorgpad '!ListO,#REF!&amp;"*"),1)</definedName>
    <definedName name="ListA" localSheetId="0">OFFSET(#REF!,MATCH(#REF!&amp;"*",Toelichting!ListO,0)-1,0,COUNTIF(Toelichting!ListO,#REF!&amp;"*"),1)</definedName>
    <definedName name="ListA">OFFSET(#REF!,MATCH(#REF!&amp;"*",ListO,0)-1,0,COUNTIF(ListO,#REF!&amp;"*"),1)</definedName>
    <definedName name="ListO" localSheetId="8">OFFSET('[1]Unieke begrippen'!$A$1,0,0,COUNTA('[1]Unieke begrippen'!$A:$A),1)</definedName>
    <definedName name="ListO" localSheetId="2">OFFSET('[1]Unieke begrippen'!$A$1,0,0,COUNTA('[1]Unieke begrippen'!$A:$A),1)</definedName>
    <definedName name="ListO" localSheetId="3">OFFSET('[1]Unieke begrippen'!$A$1,0,0,COUNTA('[1]Unieke begrippen'!$A:$A),1)</definedName>
    <definedName name="ListO" localSheetId="4">OFFSET('[1]Unieke begrippen'!$A$1,0,0,COUNTA('[1]Unieke begrippen'!$A:$A),1)</definedName>
    <definedName name="ListO" localSheetId="5">OFFSET('[1]Unieke begrippen'!$A$1,0,0,COUNTA('[1]Unieke begrippen'!$A:$A),1)</definedName>
    <definedName name="ListO" localSheetId="7">OFFSET(#REF!,0,0,COUNTA(#REF!),1)</definedName>
    <definedName name="ListO" localSheetId="0">OFFSET(#REF!,0,0,COUNTA(#REF!),1)</definedName>
    <definedName name="ListO">OFFSET(#REF!,0,0,COUNTA(#REF!),1)</definedName>
    <definedName name="ListT" localSheetId="8">OFFSET('[1]Unieke begrippen'!$A$1,MATCH('[1]Unieke begrippen'!A1&amp;"*",'#'!ListO,0)-1,0,COUNTIF('#'!ListO,'[1]Unieke begrippen'!A1&amp;"*"),1)</definedName>
    <definedName name="ListT" localSheetId="2">OFFSET('[1]Unieke begrippen'!$A$1,MATCH('[1]Unieke begrippen'!A1&amp;"*",'Fit-gap EPIC AUMC'!ListO,0)-1,0,COUNTIF('Fit-gap EPIC AUMC'!ListO,'[1]Unieke begrippen'!A1&amp;"*"),1)</definedName>
    <definedName name="ListT" localSheetId="3">OFFSET('[1]Unieke begrippen'!$A$1,MATCH('[1]Unieke begrippen'!A1&amp;"*",'Fit-gap EPIC UMCG'!ListO,0)-1,0,COUNTIF('Fit-gap EPIC UMCG'!ListO,'[1]Unieke begrippen'!A1&amp;"*"),1)</definedName>
    <definedName name="ListT" localSheetId="4">OFFSET('[1]Unieke begrippen'!$A$1,MATCH('[1]Unieke begrippen'!A1&amp;"*",'Fit-gap HiX Erasmus MC'!ListO,0)-1,0,COUNTIF('Fit-gap HiX Erasmus MC'!ListO,'[1]Unieke begrippen'!A1&amp;"*"),1)</definedName>
    <definedName name="ListT" localSheetId="5">OFFSET('[1]Unieke begrippen'!$A$1,MATCH('[1]Unieke begrippen'!A1&amp;"*",'Fit-gap NEXUS'!ListO,0)-1,0,COUNTIF('Fit-gap NEXUS'!ListO,'[1]Unieke begrippen'!A1&amp;"*"),1)</definedName>
    <definedName name="ListT" localSheetId="7">OFFSET(#REF!,MATCH(#REF!&amp;"*",'Stroomdiagram zorgpad '!ListO,0)-1,0,COUNTIF('Stroomdiagram zorgpad '!ListO,#REF!&amp;"*"),1)</definedName>
    <definedName name="ListT" localSheetId="0">OFFSET(#REF!,MATCH(#REF!&amp;"*",Toelichting!ListO,0)-1,0,COUNTIF(Toelichting!ListO,#REF!&amp;"*"),1)</definedName>
    <definedName name="ListT">OFFSET(#REF!,MATCH(#REF!&amp;"*",ListO,0)-1,0,COUNTIF(ListO,#REF!&amp;"*"),1)</definedName>
    <definedName name="uitvoerder">'#'!$B$3:$B$20</definedName>
    <definedName name="Validatie_lijst" localSheetId="8">OFFSET(‘Unieke '[4]begrippen’'!$G$2,,,COUNTIF(‘Unieke '[4]begrippen’'!$G$2:$G$365,"?*"))</definedName>
    <definedName name="Validatie_lijst" localSheetId="2">OFFSET(‘Unieke '[4]begrippen’'!$G$2,,,COUNTIF(‘Unieke '[4]begrippen’'!$G$2:$G$365,"?*"))</definedName>
    <definedName name="Validatie_lijst" localSheetId="3">OFFSET(‘Unieke '[4]begrippen’'!$G$2,,,COUNTIF(‘Unieke '[4]begrippen’'!$G$2:$G$365,"?*"))</definedName>
    <definedName name="Validatie_lijst" localSheetId="4">OFFSET(‘Unieke '[4]begrippen’'!$G$2,,,COUNTIF(‘Unieke '[4]begrippen’'!$G$2:$G$365,"?*"))</definedName>
    <definedName name="Validatie_lijst" localSheetId="5">OFFSET(‘Unieke '[4]begrippen’'!$G$2,,,COUNTIF(‘Unieke '[4]begrippen’'!$G$2:$G$365,"?*"))</definedName>
    <definedName name="Validatie_lijst" localSheetId="0">OFFSET(‘Unieke '[4]begrippen’'!$G$2,,,COUNTIF(‘Unieke '[4]begrippen’'!$G$2:$G$365,"?*"))</definedName>
    <definedName name="Validatie_lijst">OFFSET(‘Unieke '[4]begrippen’'!$G$2,,,COUNTIF(‘Unieke '[4]begrippen’'!$G$2:$G$365,"?*"))</definedName>
    <definedName name="veldgevuld" localSheetId="7">'[2]#'!$H$3:$H$20</definedName>
    <definedName name="veldgevuld" localSheetId="0">'[3]#'!$H$3:$H$20</definedName>
    <definedName name="veldgevuld">'#'!$H$3:$H$20</definedName>
    <definedName name="veldinepd" localSheetId="7">'[2]#'!$F$3:$F$20</definedName>
    <definedName name="veldinepd" localSheetId="0">'[3]#'!$F$3:$F$20</definedName>
    <definedName name="veldinepd">'#'!$F$3:$F$20</definedName>
    <definedName name="Z_AC1A85AB_F70E_4EC7_8DC9_A2D3D38F019A_.wvu.Cols" localSheetId="7" hidden="1">'Stroomdiagram zorgpad '!$M:$M</definedName>
  </definedNames>
  <calcPr calcId="191028"/>
  <customWorkbookViews>
    <customWorkbookView name="Alles" guid="{AC1A85AB-F70E-4EC7-8DC9-A2D3D38F019A}" maximized="1" xWindow="-8" yWindow="-8" windowWidth="1552" windowHeight="84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5" i="29" l="1"/>
  <c r="M67" i="29"/>
  <c r="M66" i="29"/>
  <c r="M65" i="29"/>
  <c r="L67" i="29"/>
  <c r="L66" i="29"/>
  <c r="L65" i="29"/>
  <c r="K67" i="29"/>
  <c r="K66" i="29"/>
  <c r="K65" i="29"/>
  <c r="Q51" i="29"/>
  <c r="Q50" i="29"/>
  <c r="Q49" i="29"/>
  <c r="P51" i="29"/>
  <c r="P50" i="29"/>
  <c r="P49" i="29"/>
  <c r="O51" i="29"/>
  <c r="O50" i="29"/>
  <c r="O49" i="29"/>
  <c r="N51" i="29"/>
  <c r="N50" i="29"/>
  <c r="N49" i="29"/>
  <c r="P38" i="29"/>
  <c r="P37" i="29"/>
  <c r="P36" i="29"/>
  <c r="O38" i="29"/>
  <c r="O37" i="29"/>
  <c r="O36" i="29"/>
  <c r="N37" i="29"/>
  <c r="N38" i="29"/>
  <c r="N36" i="29"/>
  <c r="D52" i="29"/>
  <c r="C52" i="29"/>
  <c r="B52" i="29"/>
  <c r="D51" i="29"/>
  <c r="C51" i="29"/>
  <c r="B51" i="29"/>
  <c r="D50" i="29"/>
  <c r="C50" i="29"/>
  <c r="B50" i="29"/>
  <c r="D36" i="29"/>
  <c r="C36" i="29"/>
  <c r="B36" i="29"/>
  <c r="D35" i="29"/>
  <c r="C35" i="29"/>
  <c r="B35" i="29"/>
  <c r="D34" i="29"/>
  <c r="C34" i="29"/>
  <c r="B34" i="29"/>
  <c r="O23" i="29"/>
  <c r="I23" i="29"/>
  <c r="L23" i="29"/>
  <c r="F23" i="29"/>
  <c r="C23" i="29"/>
  <c r="O14" i="29"/>
  <c r="L14" i="29"/>
  <c r="I14" i="29"/>
  <c r="F14" i="29"/>
  <c r="O5" i="29"/>
  <c r="L5" i="29"/>
  <c r="I5" i="29"/>
  <c r="M8" i="31"/>
  <c r="L8" i="31"/>
  <c r="K8" i="31"/>
  <c r="J8" i="31"/>
  <c r="I8" i="31"/>
  <c r="M7" i="31"/>
  <c r="L7" i="31"/>
  <c r="M6" i="31"/>
  <c r="L6" i="31"/>
  <c r="K6" i="31"/>
  <c r="J6" i="31"/>
  <c r="I6" i="31"/>
  <c r="M5" i="31"/>
  <c r="L5" i="31"/>
  <c r="K5" i="31"/>
  <c r="J5" i="31"/>
  <c r="I5" i="31"/>
  <c r="M4" i="31"/>
  <c r="L4" i="31"/>
  <c r="K4" i="31"/>
  <c r="J4" i="31"/>
  <c r="I4" i="31"/>
  <c r="M3" i="31"/>
  <c r="L3" i="31"/>
  <c r="K3" i="31"/>
  <c r="J3" i="31"/>
  <c r="I3" i="31"/>
  <c r="D2" i="31"/>
  <c r="M8" i="30"/>
  <c r="L8" i="30"/>
  <c r="K8" i="30"/>
  <c r="J8" i="30"/>
  <c r="I8" i="30"/>
  <c r="M7" i="30"/>
  <c r="L7" i="30"/>
  <c r="M6" i="30"/>
  <c r="L6" i="30"/>
  <c r="K6" i="30"/>
  <c r="J6" i="30"/>
  <c r="I6" i="30"/>
  <c r="M5" i="30"/>
  <c r="L5" i="30"/>
  <c r="K5" i="30"/>
  <c r="J5" i="30"/>
  <c r="I5" i="30"/>
  <c r="M4" i="30"/>
  <c r="L4" i="30"/>
  <c r="K4" i="30"/>
  <c r="J4" i="30"/>
  <c r="I4" i="30"/>
  <c r="M3" i="30"/>
  <c r="L3" i="30"/>
  <c r="K3" i="30"/>
  <c r="J3" i="30"/>
  <c r="I3" i="30"/>
  <c r="M8" i="25"/>
  <c r="L8" i="25"/>
  <c r="K8" i="25"/>
  <c r="J8" i="25"/>
  <c r="I8" i="25"/>
  <c r="M7" i="25"/>
  <c r="L7" i="25"/>
  <c r="M6" i="25"/>
  <c r="L6" i="25"/>
  <c r="K6" i="25"/>
  <c r="J6" i="25"/>
  <c r="I6" i="25"/>
  <c r="M5" i="25"/>
  <c r="L5" i="25"/>
  <c r="K5" i="25"/>
  <c r="J5" i="25"/>
  <c r="I5" i="25"/>
  <c r="M4" i="25"/>
  <c r="L4" i="25"/>
  <c r="K4" i="25"/>
  <c r="J4" i="25"/>
  <c r="I4" i="25"/>
  <c r="M3" i="25"/>
  <c r="L3" i="25"/>
  <c r="K3" i="25"/>
  <c r="J3" i="25"/>
  <c r="I3" i="25"/>
  <c r="G7" i="26"/>
  <c r="I7" i="26" s="1"/>
  <c r="G6" i="26"/>
  <c r="I6" i="26" s="1"/>
  <c r="G5" i="26"/>
  <c r="I5" i="26" s="1"/>
  <c r="G4" i="26"/>
  <c r="I4"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van der Velde</author>
    <author>Albert Sikkema</author>
  </authors>
  <commentList>
    <comment ref="A1" authorId="0" shapeId="0" xr:uid="{894E1D95-289E-4A11-8D99-3F578974A53C}">
      <text>
        <r>
          <rPr>
            <b/>
            <sz val="9"/>
            <color rgb="FF000000"/>
            <rFont val="Tahoma"/>
            <family val="2"/>
          </rPr>
          <t>Erik van der Velde:</t>
        </r>
        <r>
          <rPr>
            <sz val="9"/>
            <color rgb="FF000000"/>
            <rFont val="Tahoma"/>
            <family val="2"/>
          </rPr>
          <t xml:space="preserve">
</t>
        </r>
        <r>
          <rPr>
            <sz val="9"/>
            <color rgb="FF000000"/>
            <rFont val="Tahoma"/>
            <family val="2"/>
          </rPr>
          <t>Nummer van de uitgewerkte processtapppen indien aanwezig</t>
        </r>
      </text>
    </comment>
    <comment ref="B1" authorId="0" shapeId="0" xr:uid="{771DD8F3-E456-4544-A2E0-763774F7229E}">
      <text>
        <r>
          <rPr>
            <b/>
            <sz val="9"/>
            <color indexed="81"/>
            <rFont val="Tahoma"/>
            <family val="2"/>
          </rPr>
          <t>Erik van der Velde:</t>
        </r>
        <r>
          <rPr>
            <sz val="9"/>
            <color indexed="81"/>
            <rFont val="Tahoma"/>
            <family val="2"/>
          </rPr>
          <t xml:space="preserve">
Omschrijving van de processtap (volgens ZIRA model)</t>
        </r>
      </text>
    </comment>
    <comment ref="C1" authorId="0" shapeId="0" xr:uid="{27A8D5E3-DB60-40BA-B25B-D17D22F9AE76}">
      <text>
        <r>
          <rPr>
            <b/>
            <sz val="9"/>
            <color indexed="81"/>
            <rFont val="Tahoma"/>
            <family val="2"/>
          </rPr>
          <t>Erik van der Velde:</t>
        </r>
        <r>
          <rPr>
            <sz val="9"/>
            <color indexed="81"/>
            <rFont val="Tahoma"/>
            <family val="2"/>
          </rPr>
          <t xml:space="preserve">
sectie waaronder begrip valt</t>
        </r>
      </text>
    </comment>
    <comment ref="E1" authorId="0" shapeId="0" xr:uid="{F273A88B-18EC-49B3-9235-51411B688979}">
      <text>
        <r>
          <rPr>
            <b/>
            <sz val="9"/>
            <color indexed="81"/>
            <rFont val="Tahoma"/>
            <family val="2"/>
          </rPr>
          <t>Erik van der Velde:</t>
        </r>
        <r>
          <rPr>
            <sz val="9"/>
            <color indexed="81"/>
            <rFont val="Tahoma"/>
            <family val="2"/>
          </rPr>
          <t xml:space="preserve">
nummering van de verschillende begrippen </t>
        </r>
      </text>
    </comment>
    <comment ref="G1" authorId="0" shapeId="0" xr:uid="{9A2617B8-4EB5-4B79-8F4A-6ADDBBB8C7E2}">
      <text>
        <r>
          <rPr>
            <b/>
            <sz val="9"/>
            <color indexed="81"/>
            <rFont val="Tahoma"/>
            <family val="2"/>
          </rPr>
          <t>Erik van der Velde:</t>
        </r>
        <r>
          <rPr>
            <sz val="9"/>
            <color indexed="81"/>
            <rFont val="Tahoma"/>
            <family val="2"/>
          </rPr>
          <t xml:space="preserve">
dataitem in KR</t>
        </r>
      </text>
    </comment>
    <comment ref="F23" authorId="1" shapeId="0" xr:uid="{7981140C-4D5C-40FA-A7AE-DA00FD543572}">
      <text>
        <r>
          <rPr>
            <b/>
            <sz val="9"/>
            <color indexed="81"/>
            <rFont val="Tahoma"/>
            <family val="2"/>
          </rPr>
          <t>Albert Sikkema:</t>
        </r>
        <r>
          <rPr>
            <sz val="9"/>
            <color indexed="81"/>
            <rFont val="Tahoma"/>
            <family val="2"/>
          </rPr>
          <t xml:space="preserve">
Specifiek:
dexamethason
epilepsiemedicatie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van der Velde</author>
  </authors>
  <commentList>
    <comment ref="H9" authorId="0" shapeId="0" xr:uid="{25FC3E01-8974-4646-8D15-02818312D9FE}">
      <text>
        <r>
          <rPr>
            <b/>
            <sz val="9"/>
            <color indexed="81"/>
            <rFont val="Tahoma"/>
            <family val="2"/>
          </rPr>
          <t>Erik van der Velde:</t>
        </r>
        <r>
          <rPr>
            <sz val="9"/>
            <color indexed="81"/>
            <rFont val="Tahoma"/>
            <family val="2"/>
          </rPr>
          <t xml:space="preserve">
Wie legt items vast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 van der Velde</author>
  </authors>
  <commentList>
    <comment ref="H9" authorId="0" shapeId="0" xr:uid="{FD7767A7-8FBC-4A95-AE9B-C6A017C79E61}">
      <text>
        <r>
          <rPr>
            <b/>
            <sz val="9"/>
            <color indexed="81"/>
            <rFont val="Tahoma"/>
            <family val="2"/>
          </rPr>
          <t>Erik van der Velde:</t>
        </r>
        <r>
          <rPr>
            <sz val="9"/>
            <color indexed="81"/>
            <rFont val="Tahoma"/>
            <family val="2"/>
          </rPr>
          <t xml:space="preserve">
Wie legt items vast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Erik van der Velde</author>
  </authors>
  <commentList>
    <comment ref="C8" authorId="0" shapeId="0" xr:uid="{77D5DC07-EB97-45F9-A566-F2A3D914DAA6}">
      <text>
        <r>
          <rPr>
            <b/>
            <sz val="9"/>
            <color indexed="81"/>
            <rFont val="Tahoma"/>
            <family val="2"/>
          </rPr>
          <t>Erik van der Velde:</t>
        </r>
        <r>
          <rPr>
            <sz val="9"/>
            <color indexed="81"/>
            <rFont val="Tahoma"/>
            <family val="2"/>
          </rPr>
          <t xml:space="preserve">
Wie legt items vast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Kirsten Top-Smits</author>
    <author>Microsoft Office User</author>
    <author>tc={AE95B069-7B76-0D48-A6FE-B6F6B3361310}</author>
  </authors>
  <commentList>
    <comment ref="C11" authorId="0" shapeId="0" xr:uid="{F0C096C9-3434-5C4B-818A-132603CD57D3}">
      <text>
        <r>
          <rPr>
            <b/>
            <sz val="9"/>
            <color rgb="FF000000"/>
            <rFont val="Tahoma"/>
            <family val="2"/>
          </rPr>
          <t>Kirsten Top-Smits:</t>
        </r>
        <r>
          <rPr>
            <sz val="9"/>
            <color rgb="FF000000"/>
            <rFont val="Tahoma"/>
            <family val="2"/>
          </rPr>
          <t xml:space="preserve">
</t>
        </r>
        <r>
          <rPr>
            <sz val="9"/>
            <color rgb="FF000000"/>
            <rFont val="Tahoma"/>
            <family val="2"/>
          </rPr>
          <t xml:space="preserve">Geboortedatum
</t>
        </r>
        <r>
          <rPr>
            <sz val="9"/>
            <color rgb="FF000000"/>
            <rFont val="Tahoma"/>
            <family val="2"/>
          </rPr>
          <t xml:space="preserve">Geslacht
</t>
        </r>
        <r>
          <rPr>
            <sz val="9"/>
            <color rgb="FF000000"/>
            <rFont val="Tahoma"/>
            <family val="2"/>
          </rPr>
          <t xml:space="preserve">NAW gegevens
</t>
        </r>
      </text>
    </comment>
    <comment ref="J11" authorId="0" shapeId="0" xr:uid="{27DBB141-1AAB-A44F-9BD0-659D1159EE2B}">
      <text>
        <r>
          <rPr>
            <b/>
            <sz val="10"/>
            <color theme="1"/>
            <rFont val="Calibri"/>
            <family val="2"/>
          </rPr>
          <t>Kirsten Top-Smits:</t>
        </r>
        <r>
          <rPr>
            <b/>
            <sz val="10"/>
            <color rgb="FF2F2E83"/>
            <rFont val="Calibri"/>
            <family val="2"/>
          </rPr>
          <t xml:space="preserve">
</t>
        </r>
        <r>
          <rPr>
            <b/>
            <sz val="10"/>
            <color rgb="FF2F2E83"/>
            <rFont val="Calibri"/>
            <family val="2"/>
          </rPr>
          <t xml:space="preserve">Bloed prikken
</t>
        </r>
        <r>
          <rPr>
            <b/>
            <sz val="10"/>
            <color rgb="FF2F2E83"/>
            <rFont val="Calibri"/>
            <family val="2"/>
          </rPr>
          <t xml:space="preserve">Goedkeuring anesthesie
</t>
        </r>
        <r>
          <rPr>
            <b/>
            <sz val="10"/>
            <color rgb="FF2F2E83"/>
            <rFont val="Calibri"/>
            <family val="2"/>
          </rPr>
          <t xml:space="preserve">pre-operatieve screening
</t>
        </r>
        <r>
          <rPr>
            <b/>
            <sz val="10"/>
            <color rgb="FF2F2E83"/>
            <rFont val="Calibri"/>
            <family val="2"/>
          </rPr>
          <t xml:space="preserve">CT (alleen als het nog niet gedaan is)
</t>
        </r>
        <r>
          <rPr>
            <b/>
            <sz val="10"/>
            <color rgb="FF2F2E83"/>
            <rFont val="Calibri"/>
            <family val="2"/>
          </rPr>
          <t xml:space="preserve">Gezichtsveldonderzoek
</t>
        </r>
        <r>
          <rPr>
            <b/>
            <sz val="10"/>
            <color rgb="FF2F2E83"/>
            <rFont val="Calibri"/>
            <family val="2"/>
          </rPr>
          <t xml:space="preserve">Stealth MRI (dag van opname)
</t>
        </r>
        <r>
          <rPr>
            <b/>
            <sz val="10"/>
            <color rgb="FF2F2E83"/>
            <rFont val="Calibri"/>
            <family val="2"/>
          </rPr>
          <t>standaard opname anamnese</t>
        </r>
      </text>
    </comment>
    <comment ref="L11" authorId="0" shapeId="0" xr:uid="{368B827C-3F18-124E-9359-4617F87DCE15}">
      <text>
        <r>
          <rPr>
            <b/>
            <sz val="10"/>
            <color theme="1"/>
            <rFont val="Calibri"/>
            <family val="2"/>
          </rPr>
          <t>Kirsten Top-Smits:</t>
        </r>
        <r>
          <rPr>
            <b/>
            <sz val="10"/>
            <color rgb="FF2F2E83"/>
            <rFont val="Calibri"/>
            <family val="2"/>
          </rPr>
          <t xml:space="preserve">
</t>
        </r>
        <r>
          <rPr>
            <b/>
            <sz val="10"/>
            <color rgb="FF2F2E83"/>
            <rFont val="Calibri"/>
            <family val="2"/>
          </rPr>
          <t xml:space="preserve">operatie
</t>
        </r>
      </text>
    </comment>
    <comment ref="Q11" authorId="0" shapeId="0" xr:uid="{9DC922FF-AA6A-D949-8873-E161478921A8}">
      <text>
        <r>
          <rPr>
            <b/>
            <sz val="10"/>
            <color theme="1"/>
            <rFont val="Calibri"/>
            <family val="2"/>
          </rPr>
          <t>Kirsten Top-Smits:</t>
        </r>
        <r>
          <rPr>
            <b/>
            <sz val="10"/>
            <color rgb="FF2F2E83"/>
            <rFont val="Calibri"/>
            <family val="2"/>
          </rPr>
          <t xml:space="preserve">
</t>
        </r>
        <r>
          <rPr>
            <b/>
            <sz val="10"/>
            <color rgb="FF2F2E83"/>
            <rFont val="Calibri"/>
            <family val="2"/>
          </rPr>
          <t xml:space="preserve">Complicaties
</t>
        </r>
      </text>
    </comment>
    <comment ref="R11" authorId="0" shapeId="0" xr:uid="{5D110967-AAD7-1949-8AD9-5BBB073AB719}">
      <text>
        <r>
          <rPr>
            <b/>
            <sz val="10"/>
            <color theme="1"/>
            <rFont val="Calibri"/>
            <family val="2"/>
          </rPr>
          <t>Kirsten Top-Smits:</t>
        </r>
        <r>
          <rPr>
            <b/>
            <sz val="10"/>
            <color rgb="FF2F2E83"/>
            <rFont val="Calibri"/>
            <family val="2"/>
          </rPr>
          <t xml:space="preserve">
</t>
        </r>
        <r>
          <rPr>
            <b/>
            <sz val="10"/>
            <color rgb="FF2F2E83"/>
            <rFont val="Calibri"/>
            <family val="2"/>
          </rPr>
          <t xml:space="preserve">Complicaties
</t>
        </r>
      </text>
    </comment>
    <comment ref="E12" authorId="0" shapeId="0" xr:uid="{26D4C0EA-ACC5-E64C-B18C-58D809B67EAE}">
      <text>
        <r>
          <rPr>
            <b/>
            <sz val="13"/>
            <color theme="3"/>
            <rFont val="Calibri"/>
            <family val="2"/>
            <scheme val="minor"/>
          </rPr>
          <t xml:space="preserve">Kirsten Top-Smits:
</t>
        </r>
        <r>
          <rPr>
            <b/>
            <sz val="13"/>
            <color theme="3"/>
            <rFont val="Calibri"/>
            <family val="2"/>
            <scheme val="minor"/>
          </rPr>
          <t xml:space="preserve">Vastleggen welke klachten?
</t>
        </r>
        <r>
          <rPr>
            <b/>
            <sz val="13"/>
            <color theme="3"/>
            <rFont val="Calibri"/>
            <family val="2"/>
            <scheme val="minor"/>
          </rPr>
          <t>Voorgeschiedenis</t>
        </r>
      </text>
    </comment>
    <comment ref="F12" authorId="0" shapeId="0" xr:uid="{C13CD5F9-3D9A-D44D-877D-63DE03208089}">
      <text>
        <r>
          <rPr>
            <b/>
            <sz val="10"/>
            <color theme="1"/>
            <rFont val="Calibri"/>
            <family val="2"/>
          </rPr>
          <t>Kirsten Top-Smits:</t>
        </r>
        <r>
          <rPr>
            <b/>
            <sz val="10"/>
            <color rgb="FF2F2E83"/>
            <rFont val="Calibri"/>
            <family val="2"/>
          </rPr>
          <t xml:space="preserve">
</t>
        </r>
        <r>
          <rPr>
            <b/>
            <sz val="10"/>
            <color rgb="FF2F2E83"/>
            <rFont val="Calibri"/>
            <family val="2"/>
          </rPr>
          <t xml:space="preserve">lab-onderzoek (eventueel aanvullende endocrinologische functietesten)
</t>
        </r>
        <r>
          <rPr>
            <b/>
            <sz val="10"/>
            <color rgb="FF2F2E83"/>
            <rFont val="Calibri"/>
            <family val="2"/>
          </rPr>
          <t xml:space="preserve">MRI scan
</t>
        </r>
        <r>
          <rPr>
            <b/>
            <sz val="10"/>
            <color rgb="FF2F2E83"/>
            <rFont val="Calibri"/>
            <family val="2"/>
          </rPr>
          <t xml:space="preserve">CT scan
</t>
        </r>
        <r>
          <rPr>
            <b/>
            <sz val="10"/>
            <color rgb="FF2F2E83"/>
            <rFont val="Calibri"/>
            <family val="2"/>
          </rPr>
          <t xml:space="preserve">Oog onderzoek
</t>
        </r>
        <r>
          <rPr>
            <b/>
            <sz val="10"/>
            <color rgb="FF2F2E83"/>
            <rFont val="Calibri"/>
            <family val="2"/>
          </rPr>
          <t>KNO-beoordeling</t>
        </r>
      </text>
    </comment>
    <comment ref="C13" authorId="0" shapeId="0" xr:uid="{7CAC3DC6-1503-3F41-9ABB-AB52D9AE0575}">
      <text>
        <r>
          <rPr>
            <b/>
            <sz val="10"/>
            <color theme="1"/>
            <rFont val="Calibri"/>
            <family val="2"/>
          </rPr>
          <t>Kirsten Top-Smits:</t>
        </r>
        <r>
          <rPr>
            <b/>
            <sz val="10"/>
            <color rgb="FF2F2E83"/>
            <rFont val="Calibri"/>
            <family val="2"/>
          </rPr>
          <t xml:space="preserve">
</t>
        </r>
        <r>
          <rPr>
            <b/>
            <sz val="10"/>
            <color rgb="FF2F2E83"/>
            <rFont val="Calibri"/>
            <family val="2"/>
          </rPr>
          <t>Welk ziekenhuis</t>
        </r>
      </text>
    </comment>
    <comment ref="J13" authorId="0" shapeId="0" xr:uid="{2A325D59-08E1-EF47-98F4-119FB6B9E5D7}">
      <text>
        <r>
          <rPr>
            <b/>
            <sz val="10"/>
            <color theme="1"/>
            <rFont val="Calibri"/>
            <family val="2"/>
          </rPr>
          <t>Kirsten Top-Smits:</t>
        </r>
        <r>
          <rPr>
            <b/>
            <sz val="10"/>
            <color rgb="FF2F2E83"/>
            <rFont val="Calibri"/>
            <family val="2"/>
          </rPr>
          <t xml:space="preserve">
</t>
        </r>
        <r>
          <rPr>
            <b/>
            <sz val="10"/>
            <color rgb="FF2F2E83"/>
            <rFont val="Calibri"/>
            <family val="2"/>
          </rPr>
          <t>Karnofsky</t>
        </r>
      </text>
    </comment>
    <comment ref="K13" authorId="1" shapeId="0" xr:uid="{77F64E77-D1BE-EB43-849A-8BBEDEB2C729}">
      <text>
        <r>
          <rPr>
            <i/>
            <sz val="12"/>
            <color rgb="FF7F7F7F"/>
            <rFont val="Calibri"/>
            <family val="2"/>
            <scheme val="minor"/>
          </rPr>
          <t xml:space="preserve">Bloeddruk, hartfrequentie, saturatie, emv score ect. 
</t>
        </r>
      </text>
    </comment>
    <comment ref="C14" authorId="0" shapeId="0" xr:uid="{277416B9-63D5-2841-87FF-E5E3E60C6102}">
      <text>
        <r>
          <rPr>
            <b/>
            <sz val="13"/>
            <color theme="3"/>
            <rFont val="Calibri"/>
            <family val="2"/>
            <scheme val="minor"/>
          </rPr>
          <t xml:space="preserve">Kirsten Top-Smits:
</t>
        </r>
        <r>
          <rPr>
            <b/>
            <sz val="13"/>
            <color theme="3"/>
            <rFont val="Calibri"/>
            <family val="2"/>
            <scheme val="minor"/>
          </rPr>
          <t>Vastleggen verwijzer</t>
        </r>
      </text>
    </comment>
    <comment ref="L14" authorId="0" shapeId="0" xr:uid="{C7EDB16C-DD92-C249-B0E4-A20A1430105A}">
      <text>
        <r>
          <rPr>
            <b/>
            <sz val="10"/>
            <color theme="1"/>
            <rFont val="Calibri"/>
            <family val="2"/>
          </rPr>
          <t>Kirsten Top-Smits:</t>
        </r>
        <r>
          <rPr>
            <b/>
            <sz val="10"/>
            <color rgb="FF2F2E83"/>
            <rFont val="Calibri"/>
            <family val="2"/>
          </rPr>
          <t xml:space="preserve">
</t>
        </r>
        <r>
          <rPr>
            <b/>
            <sz val="10"/>
            <color rgb="FF2F2E83"/>
            <rFont val="Calibri"/>
            <family val="2"/>
          </rPr>
          <t xml:space="preserve">Operatieverslag
</t>
        </r>
      </text>
    </comment>
    <comment ref="C15" authorId="0" shapeId="0" xr:uid="{925C7A52-6915-CD4F-A681-249E1FF2F1D8}">
      <text>
        <r>
          <rPr>
            <b/>
            <sz val="10"/>
            <color theme="1"/>
            <rFont val="Calibri"/>
            <family val="2"/>
          </rPr>
          <t xml:space="preserve">Kirsten Top-Smits
</t>
        </r>
        <r>
          <rPr>
            <b/>
            <sz val="10"/>
            <color rgb="FF2F2E83"/>
            <rFont val="Calibri"/>
            <family val="2"/>
          </rPr>
          <t xml:space="preserve">er wordt geregistreerd welke klachten
</t>
        </r>
        <r>
          <rPr>
            <b/>
            <sz val="10"/>
            <color rgb="FF2F2E83"/>
            <rFont val="Calibri"/>
            <family val="2"/>
          </rPr>
          <t xml:space="preserve"> </t>
        </r>
      </text>
    </comment>
    <comment ref="K15" authorId="1" shapeId="0" xr:uid="{8FC88FD4-220A-5E4E-8577-0FDEAE11482D}">
      <text>
        <r>
          <rPr>
            <sz val="10"/>
            <color theme="1"/>
            <rFont val="Arial"/>
            <family val="2"/>
          </rPr>
          <t xml:space="preserve">Reanimatie wel/niet behandelen IC, wel/niet beademen ect.
</t>
        </r>
        <r>
          <rPr>
            <i/>
            <sz val="12"/>
            <color rgb="FF7F7F7F"/>
            <rFont val="Calibri"/>
            <family val="2"/>
            <scheme val="minor"/>
          </rPr>
          <t xml:space="preserve">
</t>
        </r>
      </text>
    </comment>
    <comment ref="Q15" authorId="1" shapeId="0" xr:uid="{8FA9D19C-77F9-934B-8F39-03F47B0B5DE4}">
      <text>
        <r>
          <rPr>
            <i/>
            <sz val="12"/>
            <color rgb="FF7F7F7F"/>
            <rFont val="Calibri"/>
            <family val="2"/>
          </rPr>
          <t xml:space="preserve">Twee weken lang worden dagelijks de Vochtbalans, gewicht, en klachten opgevraagd door Casemanager. Dit wordt per app/mail bijgehouden
</t>
        </r>
        <r>
          <rPr>
            <i/>
            <sz val="12"/>
            <color rgb="FF7F7F7F"/>
            <rFont val="Calibri"/>
            <family val="2"/>
          </rPr>
          <t xml:space="preserve">
</t>
        </r>
      </text>
    </comment>
    <comment ref="R15" authorId="1" shapeId="0" xr:uid="{53C4B520-0C23-1047-B14C-D95150160328}">
      <text>
        <r>
          <rPr>
            <i/>
            <sz val="12"/>
            <color rgb="FF7F7F7F"/>
            <rFont val="Calibri"/>
            <family val="2"/>
          </rPr>
          <t>MRI</t>
        </r>
      </text>
    </comment>
    <comment ref="M16" authorId="1" shapeId="0" xr:uid="{D2E8D0AD-59E7-A041-857C-AD7B81DDE56E}">
      <text>
        <r>
          <rPr>
            <sz val="10"/>
            <color theme="1"/>
            <rFont val="Arial"/>
            <family val="2"/>
          </rPr>
          <t xml:space="preserve">Bloeddruk, hartfrequentie, saturatie, emv score ect.
</t>
        </r>
        <r>
          <rPr>
            <i/>
            <sz val="12"/>
            <color rgb="FF7F7F7F"/>
            <rFont val="Calibri"/>
            <family val="2"/>
            <scheme val="minor"/>
          </rPr>
          <t xml:space="preserve">
</t>
        </r>
      </text>
    </comment>
    <comment ref="M17" authorId="1" shapeId="0" xr:uid="{9D8283FB-94A0-924D-92A5-2D4323ED28FA}">
      <text>
        <r>
          <rPr>
            <sz val="10"/>
            <color theme="1"/>
            <rFont val="Arial"/>
            <family val="2"/>
          </rPr>
          <t>Bijv. complicaties</t>
        </r>
        <r>
          <rPr>
            <i/>
            <sz val="12"/>
            <color rgb="FF7F7F7F"/>
            <rFont val="Calibri"/>
            <family val="2"/>
            <scheme val="minor"/>
          </rPr>
          <t xml:space="preserve">
</t>
        </r>
      </text>
    </comment>
    <comment ref="E21" authorId="2" shapeId="0" xr:uid="{AE95B069-7B76-0D48-A6FE-B6F6B3361310}">
      <text>
        <t>[Opmerkingenthread]
U kunt deze opmerkingenthread lezen in uw versie van Excel. Eventuele wijzigingen aan de thread gaan echter verloren als het bestand wordt geopend in een nieuwere versie van Excel. Meer informatie: https://go.microsoft.com/fwlink/?linkid=870924
Opmerking:
    VG:Eerdere operaties</t>
      </text>
    </comment>
    <comment ref="J21" authorId="1" shapeId="0" xr:uid="{0047391D-809D-F14C-AFE9-4D469B9D5E4B}">
      <text>
        <r>
          <rPr>
            <sz val="10"/>
            <color theme="1"/>
            <rFont val="Arial"/>
            <family val="2"/>
          </rPr>
          <t xml:space="preserve">Controleren voorgeschiedenis door anesesist
</t>
        </r>
        <r>
          <rPr>
            <i/>
            <sz val="12"/>
            <color rgb="FF7F7F7F"/>
            <rFont val="Calibri"/>
            <family val="2"/>
            <scheme val="minor"/>
          </rPr>
          <t xml:space="preserve">
</t>
        </r>
      </text>
    </comment>
    <comment ref="J22" authorId="1" shapeId="0" xr:uid="{565812D1-2EA9-1049-A9D3-7432138F9957}">
      <text>
        <r>
          <rPr>
            <sz val="10"/>
            <color theme="1"/>
            <rFont val="Arial"/>
            <family val="2"/>
          </rPr>
          <t xml:space="preserve">Controleren voorgeschiedenis verrichtingen anesesist
</t>
        </r>
        <r>
          <rPr>
            <i/>
            <sz val="12"/>
            <color rgb="FF7F7F7F"/>
            <rFont val="Calibri"/>
            <family val="2"/>
            <scheme val="minor"/>
          </rPr>
          <t xml:space="preserve">
</t>
        </r>
      </text>
    </comment>
  </commentList>
</comments>
</file>

<file path=xl/sharedStrings.xml><?xml version="1.0" encoding="utf-8"?>
<sst xmlns="http://schemas.openxmlformats.org/spreadsheetml/2006/main" count="2960" uniqueCount="505">
  <si>
    <t>#</t>
  </si>
  <si>
    <t>Processtap</t>
  </si>
  <si>
    <t>Processtap2</t>
  </si>
  <si>
    <t>Begrip no.</t>
  </si>
  <si>
    <t>Begrip</t>
  </si>
  <si>
    <t>QRNS</t>
  </si>
  <si>
    <t>DTBR</t>
  </si>
  <si>
    <t>AUMC</t>
  </si>
  <si>
    <t>Overnemen</t>
  </si>
  <si>
    <t>Invoertype/opties</t>
  </si>
  <si>
    <t>Infoblok</t>
  </si>
  <si>
    <t>Toelichting</t>
  </si>
  <si>
    <t>no.</t>
  </si>
  <si>
    <t>(blauw)</t>
  </si>
  <si>
    <t>Verwerken verwijzing</t>
  </si>
  <si>
    <t xml:space="preserve">Patient : Naw </t>
  </si>
  <si>
    <t>Contact</t>
  </si>
  <si>
    <t>Zorgaanbieder: welk ziekenhuis</t>
  </si>
  <si>
    <t>Verwijzer: vastleggen verwijzer</t>
  </si>
  <si>
    <t xml:space="preserve">Probleem </t>
  </si>
  <si>
    <t>Verrichting</t>
  </si>
  <si>
    <t>Medicatiegebruik</t>
  </si>
  <si>
    <t>Bepalen zorgbehoefte  (Triage)</t>
  </si>
  <si>
    <t>Patient</t>
  </si>
  <si>
    <t xml:space="preserve">3a </t>
  </si>
  <si>
    <t>Diagnostiek en aanvullend onderzoek (Intake/Diagnostiek) 1e poli bezoek</t>
  </si>
  <si>
    <t>Probleem: vastleggen klachten en voorgeschiedenis</t>
  </si>
  <si>
    <t>Type oogpathologie,</t>
  </si>
  <si>
    <t>Bekend met oogheekundige pathologie?</t>
  </si>
  <si>
    <t>Eerder behandeld voor hypofysetumor? , Jaartal diagnose hypofysetumor</t>
  </si>
  <si>
    <t>Apoplexie</t>
  </si>
  <si>
    <t>Preoperative uitval van hypofysefunctie</t>
  </si>
  <si>
    <t>Uitval van Gonadotrope as</t>
  </si>
  <si>
    <t>uitval van corticotrope as</t>
  </si>
  <si>
    <t>uitval van somatotrope as</t>
  </si>
  <si>
    <t>uitval van hypofyse achterkwam</t>
  </si>
  <si>
    <t>Panhypopituarisme?</t>
  </si>
  <si>
    <t>uitval van Thyreotrope as</t>
  </si>
  <si>
    <t>gezichtsvelddefect(en) met GVO geobjectiveerde uitval?</t>
  </si>
  <si>
    <t>mate van hemo-anopsie?</t>
  </si>
  <si>
    <t>visus verslechtering op basis van adenoom?</t>
  </si>
  <si>
    <t xml:space="preserve">Panhypopituarisme? </t>
  </si>
  <si>
    <t>LichaamsGewicht</t>
  </si>
  <si>
    <t>LichaamsLengte</t>
  </si>
  <si>
    <t>Zorgverlener</t>
  </si>
  <si>
    <t>Allergie</t>
  </si>
  <si>
    <t>MedicatieGebruik</t>
  </si>
  <si>
    <t>TabakGebruik</t>
  </si>
  <si>
    <t>Anamnese</t>
  </si>
  <si>
    <t xml:space="preserve">VOD, VOS, Sinus cavernosus invasie = algemene meting </t>
  </si>
  <si>
    <t>Familieanamnese</t>
  </si>
  <si>
    <t xml:space="preserve">Eerdere operaties? , Jaartal(l)en operatie(s) </t>
  </si>
  <si>
    <t>Consultverslag</t>
  </si>
  <si>
    <t xml:space="preserve">3b </t>
  </si>
  <si>
    <t>Diagnostiek en aanvullend onderzoek (Diagnostiek onderzoek) aanvullend onderzoek</t>
  </si>
  <si>
    <t>Verrichting: lab-onderzoek (eventueel aanvullende endocrinologische functietesten)</t>
  </si>
  <si>
    <t>MRI scan</t>
  </si>
  <si>
    <t>TekstUitslag</t>
  </si>
  <si>
    <t>Grootte adenoom</t>
  </si>
  <si>
    <t>LaboratoirumUitslag</t>
  </si>
  <si>
    <t>Radiologieverslag</t>
  </si>
  <si>
    <t>4a</t>
  </si>
  <si>
    <t>Behandelplan (MDO diagnostiek/behandeling): mdo diagnostiek en behandeling wordt besproken</t>
  </si>
  <si>
    <t>BehandelDoel</t>
  </si>
  <si>
    <t>Behandelplan (MDO diagnostiek/behandeling)</t>
  </si>
  <si>
    <t>Probleem</t>
  </si>
  <si>
    <t xml:space="preserve">Diagnose, Type hormonaal actieve tumor, Hormonaal actieve tumor   </t>
  </si>
  <si>
    <t>MDO-Verslag</t>
  </si>
  <si>
    <t>4b</t>
  </si>
  <si>
    <t>Behandelplan (diagnostiek/behandeling): diagnsotiek en behandelopties worden met patient besproken</t>
  </si>
  <si>
    <t>Behandelplan (diagnostiek/behandeling)</t>
  </si>
  <si>
    <t>MedicatieAfspraak</t>
  </si>
  <si>
    <t xml:space="preserve">Belangrijkste indicatie voor operatie </t>
  </si>
  <si>
    <t>5a</t>
  </si>
  <si>
    <t>Uitvoeren behandeling (Medicamenteuze behandeling)</t>
  </si>
  <si>
    <t>Infuus</t>
  </si>
  <si>
    <t xml:space="preserve">MedicatieAfspraak </t>
  </si>
  <si>
    <t xml:space="preserve">Medicamenteus? , heeft patient postoperatief adjuvante therapie gehad? </t>
  </si>
  <si>
    <t>Medicatietoeding</t>
  </si>
  <si>
    <t>5b</t>
  </si>
  <si>
    <t>Uitvoeren behandeling (Preoperatief)</t>
  </si>
  <si>
    <t>Aanvragen operatie: Bloed prikken</t>
  </si>
  <si>
    <t>Goedkeuring anesthesie"pre-operatieve screening</t>
  </si>
  <si>
    <t>CT (alleen als het nog niet gedaan is)</t>
  </si>
  <si>
    <t>Gezichtsveldonderzoek</t>
  </si>
  <si>
    <t>Stealth MRI (dag van opname)</t>
  </si>
  <si>
    <t>standaard opname anamnese</t>
  </si>
  <si>
    <t>AlgemeneMeting: karnofsky</t>
  </si>
  <si>
    <t>Sinus cavernosus invasie</t>
  </si>
  <si>
    <t>Anesthesieverslag</t>
  </si>
  <si>
    <t>ASA-classificatie</t>
  </si>
  <si>
    <t xml:space="preserve">MedicatieGebruik </t>
  </si>
  <si>
    <t>Lichaamsgewicht</t>
  </si>
  <si>
    <t>Probleem : Controleren voorgeschiedenis door anesesist</t>
  </si>
  <si>
    <t>Verrichting : Controleren voorgeschiedenis verrichtingen door anesesist</t>
  </si>
  <si>
    <t>LaboratoriumUitslag</t>
  </si>
  <si>
    <t xml:space="preserve">5c </t>
  </si>
  <si>
    <t>Uitvoeren behandeling (Preoperatief (opname))</t>
  </si>
  <si>
    <t>Verpleegkundige anamnese</t>
  </si>
  <si>
    <t xml:space="preserve">Vitale functies: Bloeddruk, hartfrequentie, saturatie, emv score ect. </t>
  </si>
  <si>
    <t xml:space="preserve">Medicatiegebruik </t>
  </si>
  <si>
    <t>BehandelAanwijzing: Reanimatie wel/niet behandelen IC, wel/niet beademen ect.</t>
  </si>
  <si>
    <t>Mediatieafspraak</t>
  </si>
  <si>
    <t xml:space="preserve">Medicamenteus? </t>
  </si>
  <si>
    <t>medicatietoediening</t>
  </si>
  <si>
    <t>5d</t>
  </si>
  <si>
    <t>Uitvoeren behandeling (Operatie)</t>
  </si>
  <si>
    <t>operatietechniek, heroperatie</t>
  </si>
  <si>
    <t>opgetreden complicaties? , complicaties, epitaxis, bloedingtumor?</t>
  </si>
  <si>
    <t>Operatieverlag</t>
  </si>
  <si>
    <t xml:space="preserve">Infuus </t>
  </si>
  <si>
    <t>5e</t>
  </si>
  <si>
    <t>Uitvoeren behandeling (Postoperatief(opname))</t>
  </si>
  <si>
    <t xml:space="preserve">Contact </t>
  </si>
  <si>
    <t>Vochtbalans</t>
  </si>
  <si>
    <t>MedicatieToediening</t>
  </si>
  <si>
    <t xml:space="preserve">Vitale functies : Bloeddruk, hartfrequentie, saturatie, emv score ect. </t>
  </si>
  <si>
    <t>Probleem: bijv complicaties</t>
  </si>
  <si>
    <t>opgetreden complicaties? Complicaties</t>
  </si>
  <si>
    <t>Verpleegkundige overdracht</t>
  </si>
  <si>
    <t>overdracht</t>
  </si>
  <si>
    <t>Ontslagbrief</t>
  </si>
  <si>
    <t>5f</t>
  </si>
  <si>
    <t>Uitvoeren behandeling (Pathologie)</t>
  </si>
  <si>
    <t xml:space="preserve">Pathologieverslag </t>
  </si>
  <si>
    <t>Optioneel</t>
  </si>
  <si>
    <t>6a</t>
  </si>
  <si>
    <t>Follow-up : nazorg heropname</t>
  </si>
  <si>
    <t>heroperatie? , heropname?</t>
  </si>
  <si>
    <t>Medicatieafspraak</t>
  </si>
  <si>
    <t xml:space="preserve">Is patient overleden (binnen 30 dagen na operatie) </t>
  </si>
  <si>
    <t>5g</t>
  </si>
  <si>
    <t>Uitvoeren behandeling (optioneel radiotherapie)</t>
  </si>
  <si>
    <t xml:space="preserve">Bestraling?, Heeft patient postoperatief adjuvante therapie gehad? </t>
  </si>
  <si>
    <t>Radiotherapieverslag</t>
  </si>
  <si>
    <t>6b</t>
  </si>
  <si>
    <t>Opname (Follow-up): nazorg (thuismonitoring)</t>
  </si>
  <si>
    <t>Probleem: complicaties</t>
  </si>
  <si>
    <t>Is patient overleden? Complicaties</t>
  </si>
  <si>
    <t>Is patiënt overleden (binnen 30 dagen na operatie)?</t>
  </si>
  <si>
    <t>Vochtbalans: Twee weken lang worden dagelijks de Vochtbalans, gewicht, en klachten opgevraagd door Casemanager. Dit wordt per app/mail bijgehouden</t>
  </si>
  <si>
    <t>6c</t>
  </si>
  <si>
    <t>Opname (Follow-up): nazorg polibezoek</t>
  </si>
  <si>
    <t>Is patient overleden?</t>
  </si>
  <si>
    <t>cushing</t>
  </si>
  <si>
    <t>acromegalie</t>
  </si>
  <si>
    <t>prolactinoom</t>
  </si>
  <si>
    <t>TSH adenoom</t>
  </si>
  <si>
    <t>Opname (Follow-up)</t>
  </si>
  <si>
    <t>Verrichting : MRI</t>
  </si>
  <si>
    <t>residu tumor op MRI? Operatie? (operatie voor residu/recidief binnen 1 jaar na initiele operatie)</t>
  </si>
  <si>
    <t>Geen zib/tekstuitslag</t>
  </si>
  <si>
    <t xml:space="preserve">Doel operatie geslaagd? , Herstel hypersecretie na6 maanden? herstel pre-operatief uitgevallen hypofysefunctie na 6 maanden? herstel gezichtsdefecten na 3-6 maanden? Herstel visusdaling na 6 maanden? </t>
  </si>
  <si>
    <t>FitGap Epic</t>
  </si>
  <si>
    <t xml:space="preserve">Datum: </t>
  </si>
  <si>
    <t>Totaal</t>
  </si>
  <si>
    <t xml:space="preserve">Ziekenhuis: </t>
  </si>
  <si>
    <t>Naam</t>
  </si>
  <si>
    <t>Stap nr.</t>
  </si>
  <si>
    <t>1e Keer Genoemd</t>
  </si>
  <si>
    <t>Nr.</t>
  </si>
  <si>
    <t>Begrip (rood = meermaals gebruikt, zwart = éénmalig)</t>
  </si>
  <si>
    <t>Veld</t>
  </si>
  <si>
    <t>Uitvoerder</t>
  </si>
  <si>
    <t>Veld in EPD?</t>
  </si>
  <si>
    <t>Format voldoet aan Dataset?</t>
  </si>
  <si>
    <t>Betrouwbaar?</t>
  </si>
  <si>
    <t>Gevuld?</t>
  </si>
  <si>
    <t>Databron voor Kwaliteitsregistratie</t>
  </si>
  <si>
    <t>Opmerkingen</t>
  </si>
  <si>
    <t>Opmerkingen 2</t>
  </si>
  <si>
    <t>Reeds in EPD vastgelegd</t>
  </si>
  <si>
    <t>Endocrinoloog, Neuroloog, zelden oogarts</t>
  </si>
  <si>
    <t>Ja</t>
  </si>
  <si>
    <t>Betrouwbaar</t>
  </si>
  <si>
    <t>Altijd</t>
  </si>
  <si>
    <t>Geen verwijzing van de huisartsen wel intern.  Ander ziekenhuis, endocrinoloog, zelden oogartss. Brief / fax wordt door de neurochirurg beoordeelt: beeldvorming/herbeoordelen, gegevens checken. Daarna naar PA en zet patientgegevens neer via triage of via centrale verwijzers webiste. Gegevens komen bij patienten adminsitratie zetten het in het EPD. beeldvorming in pax viewer</t>
  </si>
  <si>
    <t>Verwijsbrief naar neuro met verwijzing naar neuro met een verwijzer erin.</t>
  </si>
  <si>
    <t>Onbekend</t>
  </si>
  <si>
    <t>PA</t>
  </si>
  <si>
    <t>Ja in verwijsbrief anders afgewezen</t>
  </si>
  <si>
    <t>Ja in verwijsbrief</t>
  </si>
  <si>
    <t>Staat in de brief</t>
  </si>
  <si>
    <t>Triage panel --&gt; MDO
Niet altijd via MDO</t>
  </si>
  <si>
    <t xml:space="preserve">Triage panel (voor MDO). Neuroschirurg beoordeeld. Via MDO naar radiotherpeut. Ze worden niet altijd verwezen. Noteert het op de brief wat er mee moet. Nu digitaal. Triage is een stap in het EPD, invul veld , komt iemand via Ambu of poli, wilt u deze afwijzen? Indicatie in vrije tekst. </t>
  </si>
  <si>
    <t xml:space="preserve">In de verwijzing </t>
  </si>
  <si>
    <t>Probleem: uitwisseling oogarts omdat het is afgesloten. Dus die moeten knippen en plakken. Brede selectie van aangevraagde testen. CT bijholte en MRI, KNO-onderzoek</t>
  </si>
  <si>
    <t>Neuroschirurg of anestesits, gestructureerd veld in EPD. KG</t>
  </si>
  <si>
    <t>ja gestructureerd veld in EPD. CM</t>
  </si>
  <si>
    <t>PA/planner/Arts</t>
  </si>
  <si>
    <t>hoofdbehandelaar</t>
  </si>
  <si>
    <t>ja, gestructureerd</t>
  </si>
  <si>
    <t>anesthesist?</t>
  </si>
  <si>
    <t>Voor operatie</t>
  </si>
  <si>
    <t>Vult de patient zelf in het patientenportaal in</t>
  </si>
  <si>
    <t>Nee</t>
  </si>
  <si>
    <t>Onbetrouwbaar</t>
  </si>
  <si>
    <t>Niet</t>
  </si>
  <si>
    <t>Geen, registratie toevoegen</t>
  </si>
  <si>
    <t>Nee wordt niet gedaan, dokterassistente, of patienten. Dokter doet er niet meer in . Codeliijst EPD niet volgens ZIB</t>
  </si>
  <si>
    <t>Af te leiden uit EPD</t>
  </si>
  <si>
    <t>anesthesist?/ verslag oogarts.</t>
  </si>
  <si>
    <t xml:space="preserve">Consultverslag oogarts VOD, VOS , SINUS (knoops grade). Smart phrases nog niet gestructureerd. </t>
  </si>
  <si>
    <t xml:space="preserve">Ja wordt uitgevraagd, gestructureerd veld. Statusvoering op de poli kliniek. </t>
  </si>
  <si>
    <t xml:space="preserve">Als er een verrichting plaatsvindt. Bijvoorbeeld aanvullend onderzoek </t>
  </si>
  <si>
    <t>Neuroloog</t>
  </si>
  <si>
    <t>Standaard eerste consult patient</t>
  </si>
  <si>
    <t>via polibezoek Zorgverlener zett tijdens of na bezoek verschillende orders uit wat binnen EPIC de trigger is om afspraken uit te zetten of te plaatsten op de werklijst van de afdeling waar de afspraak voor het onderzoek moet worden ingepland</t>
  </si>
  <si>
    <t>Verrichting: lab-onderzoek (eventueel aanvullende endocrinologische functietesten), MRI scan</t>
  </si>
  <si>
    <t>neuroloog</t>
  </si>
  <si>
    <t>Al uitgevoerd, anders aanvullende functietesten: CT bijholte en MRI, KNO-onderzoek. Eerdere operaties komt bij status voering, voorgeschiedenis. Lateraliteit, leeftijd + dossier (bij AUMC Intern) handmatig erbij zetten OLVG (EPIC). Everycare.. Uitslagen lab uit de brief. Endicrinoloog uit labuitslagen. in het kopje laboratorium. Verrichting _ notitie de notitie is vrije tekst. Bij twijfel kan er extra MRI order gemaakt worden</t>
  </si>
  <si>
    <t xml:space="preserve">Grootte adenoom: micro, macro, giant - radiologieverslag, MRI zie je dat. </t>
  </si>
  <si>
    <t>Lab</t>
  </si>
  <si>
    <t>Wisselend</t>
  </si>
  <si>
    <t>Als er een extra order is gemaakt</t>
  </si>
  <si>
    <t>Anesthesist</t>
  </si>
  <si>
    <t>Lab, functietesten, oogarts, anestehsist consult</t>
  </si>
  <si>
    <t>Radioloog</t>
  </si>
  <si>
    <t>Resultaten zijn pdf en die worden doorgezet door neuroschirurg naar MDO. Verslagen zijn nog niet gestructureerd.</t>
  </si>
  <si>
    <t>Groot MDO: Radioloog, Neuroloog, endocrinoloog, (wellicht ook oogarts?)
MDO klein: ipv radioloog een patholoog</t>
  </si>
  <si>
    <t>MDO is optioneel. Bij twijfel MDO.</t>
  </si>
  <si>
    <t>MDO</t>
  </si>
  <si>
    <t>Als er een MDO heeft plaatsgevonden</t>
  </si>
  <si>
    <t xml:space="preserve">MDO verslag ja. Semi gestructureerd verslag. Specialisten voeren ieder hun eigen orders uit. </t>
  </si>
  <si>
    <t xml:space="preserve">Voorbespreking tijdens 1e consult </t>
  </si>
  <si>
    <t>Afhankelijk van diagnose / behandelplan door welke specialist ze worden behandeld (neurochirurg, endicrioloog, regio ect)</t>
  </si>
  <si>
    <t>Aanvragen operatie: Bloed prikken, Goedkeuring anesthesie"pre-operatieve screening, CT (alleen als het nog niet gedaan is),Gezichtsveldonderzoek, Stealth MRI (dag van opname),standaard opname anamnese</t>
  </si>
  <si>
    <t>dit heb je allemaal al gedaan. Operatie aanvragen, operatieaanvraag: voor planner moet nog CT of MRI gebeuren en die zorgen voor operatie naar voren halen. EPIC werkt via een order systeem.</t>
  </si>
  <si>
    <t>anesthesist</t>
  </si>
  <si>
    <t xml:space="preserve">Hydrocortison stresstest </t>
  </si>
  <si>
    <t>Vult neuroschirurg niet in. Maar anestesist</t>
  </si>
  <si>
    <t>Al ingevuld, zo niet dan vult neuroloog hier in</t>
  </si>
  <si>
    <t>Internist kijkt hiernaar maar neurochirurg vult dit niet in. Staat wel een dashboard. Bloeddruk niet</t>
  </si>
  <si>
    <t>Assistent</t>
  </si>
  <si>
    <t xml:space="preserve">Wordt vaak vergeten. Dat is een order, komt in de viewer te staan, doen assistenten bij opname, </t>
  </si>
  <si>
    <t>Complicaties: pre ok post ok, complicatieregistratie. Invullijst, dan registreren in probleemlijst, keuze gestructureerd veld, niet gekoppeld aan ICD10 gekoppeld aan Claviendindo. -&gt; ja betrouwbaar</t>
  </si>
  <si>
    <t>Algemeen neurochirurg</t>
  </si>
  <si>
    <t>In notitie beschrijven wat er wordt gedaan, operatieaanvraag is een order,  semi gestructureerd, algemeen neurochirrugie. Operatieverslag popup lijst met OK verslagen, standaardverslag met invulvelden door neurochirurg.</t>
  </si>
  <si>
    <t>Verpleegkundinge</t>
  </si>
  <si>
    <t>Overdracht aan bed d.m.v. afvinklijst</t>
  </si>
  <si>
    <t xml:space="preserve">Standaard ordersets voor verwijzing. Voor elke fase die je moet doen.  Standaard tekstje wat de patient/wel niet mag doen als addendum. </t>
  </si>
  <si>
    <t>ontslagbrief naar huisarts. Standaard, wordt uit EPIC getrokken.</t>
  </si>
  <si>
    <t>Patholoog</t>
  </si>
  <si>
    <r>
      <t xml:space="preserve">Naar MDO in EPIC. PALGA </t>
    </r>
    <r>
      <rPr>
        <sz val="10"/>
        <color theme="8" tint="-0.499984740745262"/>
        <rFont val="Calibri"/>
        <family val="2"/>
      </rPr>
      <t xml:space="preserve"> -&gt; is PALGA betrouwbaar?</t>
    </r>
  </si>
  <si>
    <t>N.v.t.</t>
  </si>
  <si>
    <t>Casemanager: arts/verpleegkundige</t>
  </si>
  <si>
    <t xml:space="preserve">Opname (Follow-up): nazorg polibezoek
</t>
  </si>
  <si>
    <t>Neuroloog/PA</t>
  </si>
  <si>
    <t xml:space="preserve">1-2 weken endicrinoloog, 4-6 weken aanvragen uitzetten hypofyse spreekuur, </t>
  </si>
  <si>
    <t>Lab, oog, MRI, functietesten (nameting) zelfde als de metingen voor de operatie. Oogmetingen resultaat niet beschikbaar alleen voor oogartsen</t>
  </si>
  <si>
    <t xml:space="preserve"> Overtikken uit de verwijsbrief. Wordt hier gebruik gemaakt van de Diagnose thesaurus (T-rex) -&gt; Als vraag aan UMCG</t>
  </si>
  <si>
    <t>Medical Management Assistant</t>
  </si>
  <si>
    <t>Digitaal / papier</t>
  </si>
  <si>
    <t>Specialist</t>
  </si>
  <si>
    <t>Brief die gefaxt wordt --&gt; overtypen in epic
Bij huisarts gebeurt dit in zorgdomein</t>
  </si>
  <si>
    <t>(kinder-) endocrinoloog, neurochirurg of KNO-arts</t>
  </si>
  <si>
    <t>Als bovenstaand betrouwbaar vast wordt gelegd, geldt het voor dit begrip hetzelfde</t>
  </si>
  <si>
    <t>idem</t>
  </si>
  <si>
    <t>Patiëntgegevens</t>
  </si>
  <si>
    <t xml:space="preserve">Analyse van diagnose ligt aan het ziekenhuis, vaak nog voor de operaties. Hormonale en testen is gewoon overtypen. Buiten heet UMCG worden alle documenten ingescanned.
</t>
  </si>
  <si>
    <t>eerst door apotheek, nu niet meer. Van dokters kan je gewoon overvoeren</t>
  </si>
  <si>
    <r>
      <t xml:space="preserve">in consultverslag </t>
    </r>
    <r>
      <rPr>
        <sz val="10"/>
        <rFont val="Calibri (Hoofdtekst)"/>
      </rPr>
      <t>vrije</t>
    </r>
    <r>
      <rPr>
        <sz val="10"/>
        <color theme="1"/>
        <rFont val="Calibri (Hoofdtekst)"/>
      </rPr>
      <t xml:space="preserve"> tekst, kan worden aangepast</t>
    </r>
  </si>
  <si>
    <t>het zijn wel velden in  het EPD</t>
  </si>
  <si>
    <t>Eerste polibezoek --&gt; in PROZA.  Er is een sjabloon voor de notities met een kopje anamnese en in vrije tekst.</t>
  </si>
  <si>
    <t>Verrichting: lab-onderzoek (eventueel aanvullende endocrinologische functietesten),MRI scan</t>
  </si>
  <si>
    <t>Radioloog / Klinisch chemicus</t>
  </si>
  <si>
    <t xml:space="preserve">Lab-onderzoek wordt wel discreet vastgelegd.  </t>
  </si>
  <si>
    <t>Klinisch chemicus</t>
  </si>
  <si>
    <t>Als het vrije tekst is dan is het veld onbetrouwbaar</t>
  </si>
  <si>
    <t>Nucleair geneeskundige</t>
  </si>
  <si>
    <t>Tekst verslag --&gt; Proza. Een Mri's van buiten het ziekenhuis worden herbeoordeeld.</t>
  </si>
  <si>
    <t>Notitie in vrije tekst (proza)</t>
  </si>
  <si>
    <t>Behandelteam TWG</t>
  </si>
  <si>
    <t xml:space="preserve">Zit in MDO verslag, in proza  vrije tekst. Het behandel plan kan iedereen inzien en geen orders vanuit MDO. </t>
  </si>
  <si>
    <t xml:space="preserve">klinisch chemicus, radioloog, nucleair geneeskundige, oogarts, Medical Management Assistant </t>
  </si>
  <si>
    <r>
      <t>MDO- verslag in proza. Kankerstadiering die aan een probleem hangt wordt</t>
    </r>
    <r>
      <rPr>
        <sz val="10"/>
        <color rgb="FFFF0000"/>
        <rFont val="Calibri (Hoofdtekst)"/>
      </rPr>
      <t xml:space="preserve"> </t>
    </r>
    <r>
      <rPr>
        <sz val="10"/>
        <color theme="1"/>
        <rFont val="Calibri (Hoofdtekst)"/>
      </rPr>
      <t>wel discreet ingevuld door de medical management assistant.</t>
    </r>
  </si>
  <si>
    <r>
      <t>MDO- verslag in proza. Kankerstadiering die aan een probleem hangt wordt</t>
    </r>
    <r>
      <rPr>
        <sz val="10"/>
        <color rgb="FFFF0000"/>
        <rFont val="Calibri (Hoofdtekst)"/>
      </rPr>
      <t xml:space="preserve"> </t>
    </r>
    <r>
      <rPr>
        <sz val="10"/>
        <color rgb="FF000000"/>
        <rFont val="Calibri (Hoofdtekst)"/>
      </rPr>
      <t>wel discreet ingevuld door de medical management assistant.</t>
    </r>
  </si>
  <si>
    <t>Vrije tekst</t>
  </si>
  <si>
    <t>In proza</t>
  </si>
  <si>
    <t>Gestructureerd vastgelegd, alleen van belang als de patiënten opgenomen zijn.</t>
  </si>
  <si>
    <t>Oogarts
Opname coördinator planningsbureau neurochirurgie</t>
  </si>
  <si>
    <t xml:space="preserve">MRI is niet de dag van opname, MRI worden eerder gedaan dan de dag van opname --&gt; vastgelegd in proza vrije tekst. CT scan is poliklinisch. Neurochirurg en KNO arts werken samen. </t>
  </si>
  <si>
    <t>Neurochirurg</t>
  </si>
  <si>
    <t>Verpleegkundige</t>
  </si>
  <si>
    <t>Anesthesioloog</t>
  </si>
  <si>
    <t>In vrije tekst</t>
  </si>
  <si>
    <t>Anesthesioloog/ verpleegkundig specialist / anesthesie medewerker-screener) (POPA wordt dagelijks gesuperviseerd door een staflid)</t>
  </si>
  <si>
    <t xml:space="preserve"> Proza/gestructureerd</t>
  </si>
  <si>
    <t>klinisch chemicus, analist</t>
  </si>
  <si>
    <t>medewerker opnamebalie</t>
  </si>
  <si>
    <t xml:space="preserve">standaard teksten in. Smart phrases die aangeboden worden. </t>
  </si>
  <si>
    <t>Verpleegkundige dagcentrum</t>
  </si>
  <si>
    <t>Vrije tekst, notities van andere zorgverlener</t>
  </si>
  <si>
    <t>Neurochirurg is de hoofdbehandelaar hier en KNO-artswordt ingeschakeld als consult.In proza, notities van zorgverlener.</t>
  </si>
  <si>
    <t>Rapportage richting huisarts: is een brief van eigen notitie.  Deels discreet door middel van items die in EPIC zitten/ deels vrije tekst</t>
  </si>
  <si>
    <t>Neurochirurg bespreekt dit met de patholoog telefonisch Verslag in epic door patholoog in ziekenhuis. Vrije tekst</t>
  </si>
  <si>
    <t>Eventueel KNO arts inschakelen, telefonisch contact en vrije tekst notitie.</t>
  </si>
  <si>
    <t>Wait-and-Scan niet in T-rex, nog niet discreet vastgelegd</t>
  </si>
  <si>
    <t>Proza vrije tekst</t>
  </si>
  <si>
    <t xml:space="preserve">Wordt niet gedaan in UMCG. Patiënten komen op de poli, als er geen klachten zijn, hoeven ze geen vochtbalans bij te houden, wel vaak advies over hoe de patiënt vochtbalans kan meten. </t>
  </si>
  <si>
    <t xml:space="preserve">Neurochirurg moet uit notities halen of de cushing genezen is, anders vragen aan endocrinoloog en dat is vaak maar 1x paar jaar.Endocrinoloog bekijkt of er overmatig hormoonproductie  weg is. Dit heeft klinische relevantie. Zit niet in de restadiering informatie. Endocrinoloog noteert dit wel in proza vrije tekst </t>
  </si>
  <si>
    <t>MRI in proza vrije tekst</t>
  </si>
  <si>
    <t xml:space="preserve">Controleren in de uitwerking van hypofyse of dit een consult verslag is. </t>
  </si>
  <si>
    <t>Fit-gap HiX</t>
  </si>
  <si>
    <t>Ziekenhuis: Erasmus MC</t>
  </si>
  <si>
    <t>Naam:</t>
  </si>
  <si>
    <t>polimedewerker</t>
  </si>
  <si>
    <t>Wordt handmatig ingevuld in KR</t>
  </si>
  <si>
    <t xml:space="preserve">Via zorgplatform,digitale verwijzing instelling naar instelling. Huisarts gebruikt zorgdomein. Gesturtureerd vastgelegd,  maar wisselend gebruik. </t>
  </si>
  <si>
    <t xml:space="preserve">Wordt onconsistent overgenomen vanuit de verwijsbrief, </t>
  </si>
  <si>
    <t xml:space="preserve">Uitleggen waarom het dan onbetrouwbaar is </t>
  </si>
  <si>
    <t>Zelfde format Codering CBV --&gt; nog geen snomed codes</t>
  </si>
  <si>
    <t>arts poli</t>
  </si>
  <si>
    <t>Behandelend arts/ medisch secretaresse</t>
  </si>
  <si>
    <t>Voorblad: operateur</t>
  </si>
  <si>
    <t>Intox, gesturctureerd</t>
  </si>
  <si>
    <t>Behandelend arts</t>
  </si>
  <si>
    <t>vrije tekst.</t>
  </si>
  <si>
    <t>Vrije tekst, waarschijnlijk in het consultverslag, te weinig specifiek. Bij paramedici wel gebruikt</t>
  </si>
  <si>
    <t>MDO Notulist</t>
  </si>
  <si>
    <t>Correspondentie, naslag, MDO (neuro-oncoloog maakt samenvatting)</t>
  </si>
  <si>
    <t>Gestructureerd</t>
  </si>
  <si>
    <t>Gestructureerd, verpleegkundig dossier. TDR</t>
  </si>
  <si>
    <t>Arts poli</t>
  </si>
  <si>
    <t xml:space="preserve">Naslag, poli, intake, ook MOCA, </t>
  </si>
  <si>
    <t>status anasthesioloog - preop screening - opnamestatus door nurse pract, zelfde dag door anesth.</t>
  </si>
  <si>
    <t>Uit het patiëntenportaal, grotendeels wordt dit ingevuld, kunnen zelf ook nog wat invullen als het nodig is. Kinderen nog niet. Gestructureerd</t>
  </si>
  <si>
    <t>Gestructureerd, nog niet zib compliant</t>
  </si>
  <si>
    <t>MDO , lastig te achterhalen wat afgesproken is ook echt uitgevoerd is.</t>
  </si>
  <si>
    <t>Mits bijgehouden</t>
  </si>
  <si>
    <t>haalt alles op, maar ligt aan de data of het gestructureerd is of niet</t>
  </si>
  <si>
    <t>Niet gestructueerd</t>
  </si>
  <si>
    <t xml:space="preserve">Veel zorgpaden uitgewerkt, heel eigen dossier.  gestructueerd. </t>
  </si>
  <si>
    <t>Fit-gap NEXUS</t>
  </si>
  <si>
    <t>Datum:</t>
  </si>
  <si>
    <t>Ziekenhuis:</t>
  </si>
  <si>
    <t>Ja, 1-op-1</t>
  </si>
  <si>
    <t>Ja, anders</t>
  </si>
  <si>
    <t>No.</t>
  </si>
  <si>
    <t>Volg nr.</t>
  </si>
  <si>
    <t>Databron</t>
  </si>
  <si>
    <t>Veld binnen EPD</t>
  </si>
  <si>
    <t>Wordt het veld gevuld?</t>
  </si>
  <si>
    <t>wel in Taskforce</t>
  </si>
  <si>
    <t>Uitkomsten</t>
  </si>
  <si>
    <t>Overzicht Uitkomsten AUMC</t>
  </si>
  <si>
    <t>Format voldoet aan datatset?</t>
  </si>
  <si>
    <t>Databron voor hergebruik</t>
  </si>
  <si>
    <t>Overzicht Uitkomsten UMCG</t>
  </si>
  <si>
    <t>Overzicht Uitkomsten Erasmus MC</t>
  </si>
  <si>
    <t>Combinatie charts</t>
  </si>
  <si>
    <t>Veld in EPD</t>
  </si>
  <si>
    <t>UMCG</t>
  </si>
  <si>
    <t>Erasmus MC</t>
  </si>
  <si>
    <t>Format voldoet aan dataset?</t>
  </si>
  <si>
    <t>Databron voor kwaliteitsregistratie</t>
  </si>
  <si>
    <t>Aantal zorgverleners</t>
  </si>
  <si>
    <t>Neuroloog/Endocrinoloog/arts</t>
  </si>
  <si>
    <t>Radioloog/patholoog</t>
  </si>
  <si>
    <t>MMA</t>
  </si>
  <si>
    <t>Polimedewerker</t>
  </si>
  <si>
    <t>Analyse informatiebehoefte Zorgproces/Kwaliteitsregistratie</t>
  </si>
  <si>
    <t xml:space="preserve">Bedrijfsproces:  </t>
  </si>
  <si>
    <t>Hypofyse</t>
  </si>
  <si>
    <t xml:space="preserve">optioneel nazorg heropname bij complicatie </t>
  </si>
  <si>
    <t xml:space="preserve">Werkproces: </t>
  </si>
  <si>
    <t>1a. Verwijzing</t>
  </si>
  <si>
    <t>1b. Verwijzing</t>
  </si>
  <si>
    <t>2a. Triage</t>
  </si>
  <si>
    <t>3a. Intake/ diagnostiek</t>
  </si>
  <si>
    <t>3b. Diagnostiek onderzoek</t>
  </si>
  <si>
    <t>4. MDO diagnostiek/behandeling</t>
  </si>
  <si>
    <t>4.Diagnostiek/behandeling</t>
  </si>
  <si>
    <t>5. Behandeling</t>
  </si>
  <si>
    <t xml:space="preserve">5. Behandeling </t>
  </si>
  <si>
    <t>5. Diagnostiek</t>
  </si>
  <si>
    <t>6. Follow-up</t>
  </si>
  <si>
    <t xml:space="preserve">6. Follow-up </t>
  </si>
  <si>
    <t>Subproces</t>
  </si>
  <si>
    <t>Verwijzing</t>
  </si>
  <si>
    <t>Triage op urgentie</t>
  </si>
  <si>
    <t>1e polibezoek / Lichamelijk onderzoek</t>
  </si>
  <si>
    <t>Aanvullend diagnostiek</t>
  </si>
  <si>
    <t>4a. MDO diagnostiek en behandeling wordt besproken</t>
  </si>
  <si>
    <t>4b. Intensief consult (diagnostiek en behandelopties besproken met patient)</t>
  </si>
  <si>
    <t>5a. Medicamenteuze behandeling</t>
  </si>
  <si>
    <t xml:space="preserve">5b. Preoperatief </t>
  </si>
  <si>
    <t>5c. Preoperatief (opname)</t>
  </si>
  <si>
    <t>5d. Operatie</t>
  </si>
  <si>
    <t>5e. Postoperatief(opname)</t>
  </si>
  <si>
    <t>5f. Pathologie</t>
  </si>
  <si>
    <t>6. Nazorg heropname</t>
  </si>
  <si>
    <t>5g. optioneel radiotherapie</t>
  </si>
  <si>
    <t xml:space="preserve">6. Nazorg (thuismonitoring) </t>
  </si>
  <si>
    <t>Nazorg polibezoek</t>
  </si>
  <si>
    <t xml:space="preserve">Doorverwijzing vanuit huisarts/SEH of verwijzend specialisme </t>
  </si>
  <si>
    <t>Medische adminsitratie</t>
  </si>
  <si>
    <t>Endocrinoloog/neurochirurg/neuroloog</t>
  </si>
  <si>
    <t>Radioloog, KNO-arts, oog-arts</t>
  </si>
  <si>
    <t>neurochirurg, endocrinoloog, radioloog, oog-arts, KNO-arts</t>
  </si>
  <si>
    <t>Endocrinoloog/neurochirurg</t>
  </si>
  <si>
    <t>apotheker, neurochirurg, endocrinoloog</t>
  </si>
  <si>
    <t>Neuroloog, endocrinoloog, verpleegkundigen, anesthesist</t>
  </si>
  <si>
    <t>Neuroloog, endocrinoloog, verpleegkundigen</t>
  </si>
  <si>
    <t>Neuroloog en/of neurochirug en/of endocrinoloog, verpleegkundigen</t>
  </si>
  <si>
    <t>neuroloog, verpleegkundige</t>
  </si>
  <si>
    <t>radiolaborant</t>
  </si>
  <si>
    <t>neurochirurg, endocrinoloog, casemanager</t>
  </si>
  <si>
    <t>PRIMAIR PROCES</t>
  </si>
  <si>
    <t>optioneel</t>
  </si>
  <si>
    <t>Te registreren informatie</t>
  </si>
  <si>
    <t>Element</t>
  </si>
  <si>
    <t>contact</t>
  </si>
  <si>
    <t>Aanvragen operatie</t>
  </si>
  <si>
    <t>Zorgaanbieder</t>
  </si>
  <si>
    <t>AlgemeneMeting</t>
  </si>
  <si>
    <t>Vitale functies</t>
  </si>
  <si>
    <t xml:space="preserve">Verrichting </t>
  </si>
  <si>
    <t>Verwijzer</t>
  </si>
  <si>
    <t>BehandelAanwijzing</t>
  </si>
  <si>
    <t>Verrichtting</t>
  </si>
  <si>
    <t xml:space="preserve">Vitale functies </t>
  </si>
  <si>
    <t>Mediatiegebruik</t>
  </si>
  <si>
    <t>infuus</t>
  </si>
  <si>
    <t>Verrichtingen</t>
  </si>
  <si>
    <t>Algemene meting</t>
  </si>
  <si>
    <t>Naam registratie:</t>
  </si>
  <si>
    <t>Operatie</t>
  </si>
  <si>
    <t>Benodigde informatie</t>
  </si>
  <si>
    <t xml:space="preserve">Medicatiefaspraak </t>
  </si>
  <si>
    <t xml:space="preserve">Medicatieafspraak </t>
  </si>
  <si>
    <t xml:space="preserve">Probleem, Verrichting </t>
  </si>
  <si>
    <t>korte code</t>
  </si>
  <si>
    <t xml:space="preserve">Type oogpathologie, Bekend met oogheekundige pathologie? </t>
  </si>
  <si>
    <t xml:space="preserve">gezichtsvelddefect(en) met GVO geobjectiveerde uitval? </t>
  </si>
  <si>
    <t xml:space="preserve">Diagnose </t>
  </si>
  <si>
    <t xml:space="preserve">Sinus cavernosus invasie </t>
  </si>
  <si>
    <t xml:space="preserve">operatietechniek </t>
  </si>
  <si>
    <t xml:space="preserve">opgetreden complicaties? </t>
  </si>
  <si>
    <t xml:space="preserve">heroperatie? </t>
  </si>
  <si>
    <t xml:space="preserve">Is patient overleden? </t>
  </si>
  <si>
    <t xml:space="preserve">AlgemeneMeting </t>
  </si>
  <si>
    <t xml:space="preserve">Patient, verrichting </t>
  </si>
  <si>
    <t xml:space="preserve">Eerder behandeld voor hypofysetumor? , Jaartal diagnose hypofysetumor </t>
  </si>
  <si>
    <t xml:space="preserve">mate van hemo-anopsie? </t>
  </si>
  <si>
    <t xml:space="preserve">Type hormonaal actieve tumor, Hormonaal actieve tumor   </t>
  </si>
  <si>
    <t>Complicaties</t>
  </si>
  <si>
    <t xml:space="preserve">heropname? </t>
  </si>
  <si>
    <t xml:space="preserve">residu tumor op MRI? </t>
  </si>
  <si>
    <t xml:space="preserve">Geen zib </t>
  </si>
  <si>
    <t xml:space="preserve">visus verslechtering op basis van adenoom? </t>
  </si>
  <si>
    <t>herstel hypersecretie na 6 maanden</t>
  </si>
  <si>
    <t xml:space="preserve">epitaxis? </t>
  </si>
  <si>
    <t xml:space="preserve">Doel operatie geslaagd? </t>
  </si>
  <si>
    <t xml:space="preserve">Tekstuitslag </t>
  </si>
  <si>
    <t xml:space="preserve">Grootte adenoom </t>
  </si>
  <si>
    <t xml:space="preserve">cushing </t>
  </si>
  <si>
    <t xml:space="preserve">Bloedingtumor? </t>
  </si>
  <si>
    <t xml:space="preserve">herstel pre-operatief uitgevallen hypofysefunctie na 6 maanden? </t>
  </si>
  <si>
    <t xml:space="preserve">herstel gezichtsdefecten na 3-6 maanden? </t>
  </si>
  <si>
    <t>- wijze</t>
  </si>
  <si>
    <t xml:space="preserve">Tekstuistslag </t>
  </si>
  <si>
    <t xml:space="preserve">Herstel visusdaling na 6 maanden? </t>
  </si>
  <si>
    <t>- definitie</t>
  </si>
  <si>
    <t>VOD</t>
  </si>
  <si>
    <t xml:space="preserve">Operatie? (operatie voor residu/recidief binnen 1 jaar na initiele operatie) </t>
  </si>
  <si>
    <t>VOS</t>
  </si>
  <si>
    <t>- bron</t>
  </si>
  <si>
    <t>Vraag KWR</t>
  </si>
  <si>
    <t>(eventueel herhalen indien meerdere (kwaliteits)registraties op dit proces van toepassing zijn)</t>
  </si>
  <si>
    <t>Veld gevuld</t>
  </si>
  <si>
    <t>Actie</t>
  </si>
  <si>
    <t>Actiehouder</t>
  </si>
  <si>
    <t>Datatype</t>
  </si>
  <si>
    <t xml:space="preserve">Veld </t>
  </si>
  <si>
    <t>Format</t>
  </si>
  <si>
    <t>Vulling</t>
  </si>
  <si>
    <t>VS/Arts SEH</t>
  </si>
  <si>
    <t>Ja, betrouwbaar</t>
  </si>
  <si>
    <t>Geen</t>
  </si>
  <si>
    <t>Leverancier</t>
  </si>
  <si>
    <t>ST - Tekst</t>
  </si>
  <si>
    <t>SEH VPK</t>
  </si>
  <si>
    <t>Ja, onbetrouwbaar</t>
  </si>
  <si>
    <t>Inbouwen in EPD</t>
  </si>
  <si>
    <t>NOG</t>
  </si>
  <si>
    <t>INT - Getal</t>
  </si>
  <si>
    <t>Apotheek-assistent</t>
  </si>
  <si>
    <t>Onderzoeken</t>
  </si>
  <si>
    <t>Ziekenhuis</t>
  </si>
  <si>
    <t>PQ - Hoeveelheid (met eenheid)</t>
  </si>
  <si>
    <t>Apotheker</t>
  </si>
  <si>
    <t>Bespreken</t>
  </si>
  <si>
    <t>FMS</t>
  </si>
  <si>
    <t>TS - Tijdstip</t>
  </si>
  <si>
    <t>Transfer</t>
  </si>
  <si>
    <t>CO - Telwaarde</t>
  </si>
  <si>
    <t>GEM-team</t>
  </si>
  <si>
    <t>BL - Bolean</t>
  </si>
  <si>
    <t>Balie SEH</t>
  </si>
  <si>
    <t>CD - Term</t>
  </si>
  <si>
    <t>IVL&lt;INT&gt; - Numeriek interval</t>
  </si>
  <si>
    <t>IVL&lt;PQ&gt; - Interval van hoeveelheid</t>
  </si>
  <si>
    <t>IVL&lt;TS&gt; - Tijdsinterval (periode)</t>
  </si>
  <si>
    <t>RTO&lt;PQ&gt; - Ratio (hoeveelheid)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</si>
</sst>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91">
    <font>
      <sz val="11"/>
      <color theme="1"/>
      <name val="Calibri"/>
      <family val="2"/>
      <scheme val="minor"/>
    </font>
    <font>
      <sz val="10"/>
      <color theme="1"/>
      <name val="Arial"/>
      <family val="2"/>
    </font>
    <font>
      <sz val="14"/>
      <color theme="0"/>
      <name val="Calibri"/>
      <family val="2"/>
      <scheme val="minor"/>
    </font>
    <font>
      <b/>
      <sz val="11"/>
      <color theme="1"/>
      <name val="Source Sans Pro"/>
      <family val="2"/>
    </font>
    <font>
      <sz val="10"/>
      <color theme="1"/>
      <name val="Calibri"/>
      <family val="2"/>
    </font>
    <font>
      <sz val="11"/>
      <color theme="1"/>
      <name val="Source Sans Pro"/>
      <family val="2"/>
    </font>
    <font>
      <b/>
      <sz val="10"/>
      <color theme="1"/>
      <name val="Calibri"/>
      <family val="2"/>
    </font>
    <font>
      <sz val="8"/>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9"/>
      <color indexed="81"/>
      <name val="Tahoma"/>
      <family val="2"/>
    </font>
    <font>
      <b/>
      <sz val="9"/>
      <color indexed="81"/>
      <name val="Tahoma"/>
      <family val="2"/>
    </font>
    <font>
      <sz val="14"/>
      <color theme="1"/>
      <name val="Calibri"/>
      <family val="2"/>
      <scheme val="minor"/>
    </font>
    <font>
      <i/>
      <sz val="10"/>
      <color theme="5" tint="-0.499984740745262"/>
      <name val="Calibri"/>
      <family val="2"/>
      <scheme val="minor"/>
    </font>
    <font>
      <sz val="11"/>
      <color rgb="FFFF0000"/>
      <name val="Source Sans Pro"/>
      <family val="2"/>
    </font>
    <font>
      <sz val="11"/>
      <color rgb="FF9C0006"/>
      <name val="Calibri"/>
      <family val="2"/>
      <scheme val="minor"/>
    </font>
    <font>
      <u/>
      <sz val="11"/>
      <color theme="10"/>
      <name val="Calibri"/>
      <family val="2"/>
      <scheme val="minor"/>
    </font>
    <font>
      <b/>
      <sz val="11"/>
      <color theme="0"/>
      <name val="Source Sans Pro"/>
      <family val="2"/>
    </font>
    <font>
      <sz val="11"/>
      <color theme="0"/>
      <name val="Source Sans Pro"/>
      <family val="2"/>
    </font>
    <font>
      <sz val="10"/>
      <color theme="1"/>
      <name val="Source Sans Pro"/>
      <family val="2"/>
    </font>
    <font>
      <sz val="10"/>
      <name val="Source Sans Pro"/>
      <family val="2"/>
    </font>
    <font>
      <sz val="10"/>
      <color rgb="FFFF0000"/>
      <name val="Source Sans Pro"/>
      <family val="2"/>
    </font>
    <font>
      <sz val="10"/>
      <color rgb="FF9C0006"/>
      <name val="Source Sans Pro"/>
      <family val="2"/>
    </font>
    <font>
      <u/>
      <sz val="10"/>
      <color theme="10"/>
      <name val="Source Sans Pro"/>
      <family val="2"/>
    </font>
    <font>
      <b/>
      <sz val="18"/>
      <color theme="1"/>
      <name val="Source Sans Pro"/>
      <family val="2"/>
    </font>
    <font>
      <sz val="10"/>
      <color theme="0"/>
      <name val="Source Sans Pro"/>
      <family val="2"/>
    </font>
    <font>
      <b/>
      <sz val="10"/>
      <color theme="1"/>
      <name val="Source Sans Pro"/>
      <family val="2"/>
    </font>
    <font>
      <sz val="20"/>
      <color theme="0"/>
      <name val="Source Sans Pro"/>
      <family val="2"/>
    </font>
    <font>
      <sz val="20"/>
      <color theme="1"/>
      <name val="Source Sans Pro"/>
      <family val="2"/>
    </font>
    <font>
      <b/>
      <sz val="13"/>
      <color theme="3"/>
      <name val="Calibri"/>
      <family val="2"/>
      <scheme val="minor"/>
    </font>
    <font>
      <i/>
      <sz val="12"/>
      <color rgb="FF7F7F7F"/>
      <name val="Calibri"/>
      <family val="2"/>
      <scheme val="minor"/>
    </font>
    <font>
      <b/>
      <sz val="9"/>
      <color rgb="FF000000"/>
      <name val="Arial"/>
      <family val="2"/>
    </font>
    <font>
      <sz val="9"/>
      <color rgb="FF000000"/>
      <name val="Arial"/>
      <family val="2"/>
    </font>
    <font>
      <sz val="9"/>
      <color rgb="FFFF0000"/>
      <name val="Arial"/>
      <family val="2"/>
    </font>
    <font>
      <sz val="9"/>
      <name val="Arial"/>
      <family val="2"/>
    </font>
    <font>
      <b/>
      <sz val="9"/>
      <color rgb="FF000000"/>
      <name val="Tahoma"/>
      <family val="2"/>
    </font>
    <font>
      <sz val="9"/>
      <color rgb="FF000000"/>
      <name val="Tahoma"/>
      <family val="2"/>
    </font>
    <font>
      <b/>
      <sz val="10"/>
      <color rgb="FFFFFFFF"/>
      <name val="Calibri"/>
      <family val="2"/>
      <scheme val="minor"/>
    </font>
    <font>
      <b/>
      <sz val="9"/>
      <color rgb="FFFFFFFF"/>
      <name val="Calibri"/>
      <family val="2"/>
      <scheme val="minor"/>
    </font>
    <font>
      <b/>
      <sz val="11"/>
      <color rgb="FF000000"/>
      <name val="Source Sans Pro"/>
      <family val="2"/>
    </font>
    <font>
      <sz val="11"/>
      <color rgb="FF000000"/>
      <name val="Source Sans Pro"/>
      <family val="2"/>
    </font>
    <font>
      <sz val="10"/>
      <color rgb="FF000000"/>
      <name val="Calibri"/>
      <family val="2"/>
      <scheme val="minor"/>
    </font>
    <font>
      <sz val="10"/>
      <color rgb="FF000000"/>
      <name val="Calibri (Hoofdtekst)"/>
    </font>
    <font>
      <sz val="11"/>
      <color rgb="FF000000"/>
      <name val="Calibri"/>
      <family val="2"/>
      <scheme val="minor"/>
    </font>
    <font>
      <sz val="10"/>
      <color rgb="FFFF0000"/>
      <name val="Calibri"/>
      <family val="2"/>
      <scheme val="minor"/>
    </font>
    <font>
      <sz val="11"/>
      <color rgb="FF000000"/>
      <name val="Calibri"/>
      <family val="2"/>
      <charset val="1"/>
      <scheme val="minor"/>
    </font>
    <font>
      <sz val="10"/>
      <name val="Calibri (Hoofdtekst)"/>
    </font>
    <font>
      <sz val="10"/>
      <color rgb="FFFF0000"/>
      <name val="Calibri (Hoofdtekst)"/>
    </font>
    <font>
      <sz val="11"/>
      <name val="Calibri"/>
      <family val="2"/>
      <scheme val="minor"/>
    </font>
    <font>
      <sz val="9"/>
      <color rgb="FF833C0C"/>
      <name val="Arial"/>
      <family val="2"/>
    </font>
    <font>
      <sz val="10"/>
      <color theme="1"/>
      <name val="Calibri (Hoofdtekst)"/>
    </font>
    <font>
      <sz val="10"/>
      <color rgb="FFFF0000"/>
      <name val="Calibri"/>
      <family val="2"/>
    </font>
    <font>
      <sz val="14"/>
      <color theme="0"/>
      <name val="Source Sans Pro"/>
      <family val="2"/>
    </font>
    <font>
      <i/>
      <sz val="11"/>
      <color theme="0"/>
      <name val="Source Sans Pro"/>
      <family val="2"/>
    </font>
    <font>
      <sz val="12"/>
      <color theme="1"/>
      <name val="Source Sans Pro"/>
      <family val="2"/>
    </font>
    <font>
      <i/>
      <sz val="12"/>
      <color theme="1"/>
      <name val="Source Sans Pro"/>
      <family val="2"/>
    </font>
    <font>
      <i/>
      <sz val="11"/>
      <color theme="1"/>
      <name val="Source Sans Pro"/>
      <family val="2"/>
    </font>
    <font>
      <b/>
      <sz val="10"/>
      <color theme="1"/>
      <name val="Arial"/>
      <family val="2"/>
    </font>
    <font>
      <i/>
      <sz val="11"/>
      <color theme="0" tint="-0.34998626667073579"/>
      <name val="Source Sans Pro"/>
    </font>
    <font>
      <b/>
      <i/>
      <sz val="11"/>
      <color theme="1"/>
      <name val="Source Sans Pro"/>
      <family val="2"/>
    </font>
    <font>
      <b/>
      <sz val="11"/>
      <color theme="1"/>
      <name val="Source Sans Pro"/>
    </font>
    <font>
      <b/>
      <sz val="11"/>
      <color theme="0" tint="-0.34998626667073579"/>
      <name val="Source Sans Pro"/>
      <family val="2"/>
    </font>
    <font>
      <b/>
      <sz val="9"/>
      <color theme="1"/>
      <name val="Source Sans Pro"/>
    </font>
    <font>
      <b/>
      <sz val="11"/>
      <color rgb="FFFF0000"/>
      <name val="Source Sans Pro"/>
      <family val="2"/>
    </font>
    <font>
      <i/>
      <sz val="9"/>
      <color theme="1"/>
      <name val="Source Sans Pro"/>
      <family val="2"/>
    </font>
    <font>
      <i/>
      <sz val="9"/>
      <color theme="1"/>
      <name val="Source Sans Pro"/>
    </font>
    <font>
      <b/>
      <sz val="9"/>
      <color rgb="FF000000"/>
      <name val="Source Sans Pro"/>
    </font>
    <font>
      <i/>
      <sz val="9"/>
      <color rgb="FF000000"/>
      <name val="Source Sans Pro"/>
      <family val="2"/>
    </font>
    <font>
      <i/>
      <sz val="11"/>
      <color theme="1"/>
      <name val="Source Sans Pro"/>
    </font>
    <font>
      <b/>
      <sz val="11"/>
      <color rgb="FFFF0000"/>
      <name val="Source Sans Pro"/>
    </font>
    <font>
      <i/>
      <sz val="11"/>
      <color theme="0" tint="-0.34998626667073579"/>
      <name val="Source Sans Pro"/>
      <family val="2"/>
    </font>
    <font>
      <b/>
      <sz val="10"/>
      <color rgb="FF2F2E83"/>
      <name val="Calibri"/>
      <family val="2"/>
    </font>
    <font>
      <i/>
      <sz val="12"/>
      <color rgb="FF7F7F7F"/>
      <name val="Calibri"/>
      <family val="2"/>
    </font>
    <font>
      <sz val="10"/>
      <name val="Calibri"/>
      <family val="2"/>
    </font>
    <font>
      <sz val="10"/>
      <color theme="8" tint="-0.249977111117893"/>
      <name val="Calibri"/>
      <family val="2"/>
    </font>
    <font>
      <sz val="10"/>
      <color theme="8" tint="-0.499984740745262"/>
      <name val="Calibri"/>
      <family val="2"/>
    </font>
    <font>
      <sz val="10"/>
      <color theme="5"/>
      <name val="Calibri"/>
      <family val="2"/>
    </font>
    <font>
      <sz val="11"/>
      <color theme="5"/>
      <name val="Calibri"/>
      <family val="2"/>
      <scheme val="minor"/>
    </font>
    <font>
      <b/>
      <sz val="22"/>
      <color theme="1"/>
      <name val="Calibri"/>
      <family val="2"/>
      <scheme val="minor"/>
    </font>
    <font>
      <sz val="11"/>
      <color rgb="FFFF0000"/>
      <name val="Calibri"/>
      <family val="2"/>
      <scheme val="minor"/>
    </font>
    <font>
      <sz val="11"/>
      <color rgb="FFFF0000"/>
      <name val="Calibri"/>
      <family val="2"/>
      <charset val="1"/>
      <scheme val="minor"/>
    </font>
    <font>
      <sz val="11"/>
      <color theme="5"/>
      <name val="Calibri (Hoofdtekst)"/>
    </font>
    <font>
      <sz val="10"/>
      <color theme="5"/>
      <name val="Calibri (Hoofdtekst)"/>
    </font>
    <font>
      <sz val="11"/>
      <color rgb="FF00B0F0"/>
      <name val="Calibri"/>
      <family val="2"/>
      <scheme val="minor"/>
    </font>
    <font>
      <sz val="10"/>
      <color rgb="FF00B0F0"/>
      <name val="Source Sans Pro"/>
      <family val="2"/>
    </font>
    <font>
      <sz val="11"/>
      <color rgb="FFFFFF00"/>
      <name val="Calibri"/>
      <family val="2"/>
      <scheme val="minor"/>
    </font>
    <font>
      <sz val="11"/>
      <color rgb="FF7030A0"/>
      <name val="Calibri"/>
      <family val="2"/>
      <scheme val="minor"/>
    </font>
    <font>
      <sz val="10"/>
      <color rgb="FF7030A0"/>
      <name val="Source Sans Pro"/>
      <family val="2"/>
    </font>
    <font>
      <sz val="10"/>
      <color rgb="FF7030A0"/>
      <name val="Calibri (Hoofdtekst)"/>
    </font>
    <font>
      <sz val="11"/>
      <color theme="3" tint="-0.249977111117893"/>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FC7CE"/>
      </patternFill>
    </fill>
    <fill>
      <patternFill patternType="solid">
        <fgColor theme="0" tint="-0.14999847407452621"/>
        <bgColor indexed="64"/>
      </patternFill>
    </fill>
    <fill>
      <patternFill patternType="solid">
        <fgColor theme="8" tint="0.39997558519241921"/>
        <bgColor indexed="64"/>
      </patternFill>
    </fill>
    <fill>
      <patternFill patternType="solid">
        <fgColor rgb="FFDDEBF7"/>
        <bgColor rgb="FFDDEBF7"/>
      </patternFill>
    </fill>
    <fill>
      <patternFill patternType="solid">
        <fgColor rgb="FFFFFFFF"/>
        <bgColor rgb="FF000000"/>
      </patternFill>
    </fill>
    <fill>
      <patternFill patternType="solid">
        <fgColor rgb="FF1F4E78"/>
        <bgColor rgb="FF000000"/>
      </patternFill>
    </fill>
    <fill>
      <patternFill patternType="solid">
        <fgColor rgb="FF5B9BD5"/>
        <bgColor rgb="FF5B9BD5"/>
      </patternFill>
    </fill>
    <fill>
      <patternFill patternType="solid">
        <fgColor theme="8"/>
        <bgColor indexed="64"/>
      </patternFill>
    </fill>
    <fill>
      <patternFill patternType="solid">
        <fgColor theme="5" tint="0.59999389629810485"/>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DF0E9"/>
        <bgColor indexed="64"/>
      </patternFill>
    </fill>
    <fill>
      <patternFill patternType="solid">
        <fgColor rgb="FFFDF4F2"/>
        <bgColor indexed="64"/>
      </patternFill>
    </fill>
    <fill>
      <patternFill patternType="solid">
        <fgColor rgb="FFF78D7B"/>
        <bgColor indexed="64"/>
      </patternFill>
    </fill>
    <fill>
      <patternFill patternType="solid">
        <fgColor rgb="FFFDF0E9"/>
        <bgColor rgb="FF000000"/>
      </patternFill>
    </fill>
    <fill>
      <patternFill patternType="solid">
        <fgColor rgb="FFFDF4F2"/>
        <bgColor rgb="FF000000"/>
      </patternFill>
    </fill>
  </fills>
  <borders count="27">
    <border>
      <left/>
      <right/>
      <top/>
      <bottom/>
      <diagonal/>
    </border>
    <border>
      <left/>
      <right style="hair">
        <color theme="0" tint="-0.34998626667073579"/>
      </right>
      <top style="hair">
        <color theme="0" tint="-0.34998626667073579"/>
      </top>
      <bottom style="hair">
        <color theme="0" tint="-0.34998626667073579"/>
      </bottom>
      <diagonal/>
    </border>
    <border>
      <left/>
      <right style="thin">
        <color theme="0" tint="-0.499984740745262"/>
      </right>
      <top style="hair">
        <color theme="0" tint="-0.34998626667073579"/>
      </top>
      <bottom style="hair">
        <color theme="0" tint="-0.34998626667073579"/>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6" tint="0.39997558519241921"/>
      </top>
      <bottom style="thin">
        <color theme="6" tint="0.39997558519241921"/>
      </bottom>
      <diagonal/>
    </border>
    <border>
      <left/>
      <right/>
      <top style="thin">
        <color rgb="FF9BC2E6"/>
      </top>
      <bottom style="thin">
        <color rgb="FF9BC2E6"/>
      </bottom>
      <diagonal/>
    </border>
    <border>
      <left/>
      <right style="hair">
        <color rgb="FFA6A6A6"/>
      </right>
      <top style="hair">
        <color rgb="FFA6A6A6"/>
      </top>
      <bottom style="hair">
        <color rgb="FFA6A6A6"/>
      </bottom>
      <diagonal/>
    </border>
    <border>
      <left/>
      <right style="hair">
        <color rgb="FFA6A6A6"/>
      </right>
      <top style="hair">
        <color rgb="FFA6A6A6"/>
      </top>
      <bottom/>
      <diagonal/>
    </border>
    <border>
      <left/>
      <right style="hair">
        <color rgb="FFA6A6A6"/>
      </right>
      <top/>
      <bottom style="hair">
        <color rgb="FFA6A6A6"/>
      </bottom>
      <diagonal/>
    </border>
    <border>
      <left/>
      <right style="hair">
        <color rgb="FFA6A6A6"/>
      </right>
      <top/>
      <bottom/>
      <diagonal/>
    </border>
    <border>
      <left style="hair">
        <color rgb="FFA6A6A6"/>
      </left>
      <right/>
      <top/>
      <bottom/>
      <diagonal/>
    </border>
    <border>
      <left/>
      <right/>
      <top style="hair">
        <color rgb="FFA6A6A6"/>
      </top>
      <bottom style="hair">
        <color rgb="FFA6A6A6"/>
      </bottom>
      <diagonal/>
    </border>
    <border>
      <left style="hair">
        <color rgb="FFA6A6A6"/>
      </left>
      <right/>
      <top style="hair">
        <color rgb="FFA6A6A6"/>
      </top>
      <bottom style="hair">
        <color rgb="FFA6A6A6"/>
      </bottom>
      <diagonal/>
    </border>
    <border>
      <left/>
      <right/>
      <top style="thin">
        <color theme="6" tint="0.39997558519241921"/>
      </top>
      <bottom/>
      <diagonal/>
    </border>
    <border>
      <left/>
      <right style="hair">
        <color theme="0" tint="-0.34998626667073579"/>
      </right>
      <top style="hair">
        <color theme="0" tint="-0.34998626667073579"/>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4" fillId="0" borderId="0"/>
    <xf numFmtId="0" fontId="16" fillId="5" borderId="0" applyNumberFormat="0" applyBorder="0" applyAlignment="0" applyProtection="0"/>
    <xf numFmtId="0" fontId="17" fillId="0" borderId="0" applyNumberFormat="0" applyFill="0" applyBorder="0" applyAlignment="0" applyProtection="0"/>
  </cellStyleXfs>
  <cellXfs count="234">
    <xf numFmtId="0" fontId="0" fillId="0" borderId="0" xfId="0"/>
    <xf numFmtId="0" fontId="0" fillId="2" borderId="0" xfId="0" applyFill="1"/>
    <xf numFmtId="0" fontId="3" fillId="2" borderId="0" xfId="0" applyFont="1" applyFill="1" applyAlignment="1">
      <alignment horizontal="left" vertical="top" wrapText="1"/>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5" fillId="0" borderId="0" xfId="0" applyFont="1" applyAlignment="1">
      <alignment vertical="top"/>
    </xf>
    <xf numFmtId="0" fontId="0" fillId="0" borderId="0" xfId="0" applyAlignment="1">
      <alignment wrapText="1"/>
    </xf>
    <xf numFmtId="0" fontId="6" fillId="2" borderId="0" xfId="2" applyFont="1" applyFill="1"/>
    <xf numFmtId="0" fontId="4" fillId="2" borderId="0" xfId="2" applyFill="1"/>
    <xf numFmtId="0" fontId="4" fillId="2" borderId="3" xfId="2" applyFill="1" applyBorder="1"/>
    <xf numFmtId="0" fontId="4" fillId="2" borderId="4" xfId="2" applyFill="1" applyBorder="1"/>
    <xf numFmtId="0" fontId="0" fillId="2" borderId="0" xfId="0" applyFill="1" applyAlignment="1">
      <alignment wrapText="1"/>
    </xf>
    <xf numFmtId="0" fontId="0" fillId="0" borderId="0" xfId="0" applyAlignment="1">
      <alignment horizontal="left"/>
    </xf>
    <xf numFmtId="0" fontId="9" fillId="0" borderId="0" xfId="0" applyFont="1" applyAlignment="1">
      <alignment wrapText="1"/>
    </xf>
    <xf numFmtId="0" fontId="0" fillId="0" borderId="0" xfId="0" applyAlignment="1">
      <alignment vertical="top"/>
    </xf>
    <xf numFmtId="0" fontId="0" fillId="0" borderId="0" xfId="0" applyAlignment="1">
      <alignment vertical="top" wrapText="1"/>
    </xf>
    <xf numFmtId="0" fontId="4" fillId="0" borderId="0" xfId="1" applyFont="1" applyAlignment="1">
      <alignment horizontal="left" vertical="top" wrapText="1"/>
    </xf>
    <xf numFmtId="0" fontId="0" fillId="2" borderId="0" xfId="0" applyFill="1" applyAlignment="1">
      <alignment vertical="top"/>
    </xf>
    <xf numFmtId="164" fontId="0" fillId="2" borderId="0" xfId="0" applyNumberFormat="1" applyFill="1"/>
    <xf numFmtId="164" fontId="10" fillId="2" borderId="0" xfId="0" applyNumberFormat="1" applyFont="1" applyFill="1" applyAlignment="1">
      <alignment vertical="top"/>
    </xf>
    <xf numFmtId="164" fontId="5" fillId="0" borderId="0" xfId="0" applyNumberFormat="1" applyFont="1" applyAlignment="1">
      <alignment vertical="top"/>
    </xf>
    <xf numFmtId="164" fontId="0" fillId="0" borderId="0" xfId="0" applyNumberFormat="1" applyAlignment="1">
      <alignment vertical="top"/>
    </xf>
    <xf numFmtId="164" fontId="0" fillId="0" borderId="0" xfId="0" applyNumberFormat="1"/>
    <xf numFmtId="9" fontId="0" fillId="2" borderId="0" xfId="0" applyNumberFormat="1" applyFill="1" applyAlignment="1">
      <alignment horizontal="left"/>
    </xf>
    <xf numFmtId="0" fontId="2" fillId="4" borderId="0" xfId="0" applyFont="1" applyFill="1"/>
    <xf numFmtId="164" fontId="2" fillId="4" borderId="0" xfId="0" applyNumberFormat="1" applyFont="1" applyFill="1"/>
    <xf numFmtId="0" fontId="2" fillId="4" borderId="0" xfId="0" applyFont="1" applyFill="1" applyAlignment="1">
      <alignment wrapText="1"/>
    </xf>
    <xf numFmtId="0" fontId="13" fillId="4" borderId="0" xfId="0" applyFont="1" applyFill="1"/>
    <xf numFmtId="0" fontId="14" fillId="0" borderId="0" xfId="0" applyFont="1" applyAlignment="1">
      <alignment vertical="top" wrapText="1"/>
    </xf>
    <xf numFmtId="0" fontId="5" fillId="0" borderId="0" xfId="0" applyFont="1" applyAlignment="1">
      <alignment horizontal="left" vertical="top" wrapText="1"/>
    </xf>
    <xf numFmtId="0" fontId="6" fillId="2" borderId="4" xfId="2" applyFont="1" applyFill="1" applyBorder="1"/>
    <xf numFmtId="0" fontId="5" fillId="2" borderId="0" xfId="0" applyFont="1" applyFill="1" applyAlignment="1">
      <alignment vertical="top"/>
    </xf>
    <xf numFmtId="0" fontId="20" fillId="0" borderId="0" xfId="0" applyFont="1" applyAlignment="1">
      <alignment horizontal="left" vertical="top" wrapText="1"/>
    </xf>
    <xf numFmtId="0" fontId="20" fillId="0" borderId="0" xfId="1" applyFont="1" applyAlignment="1">
      <alignment horizontal="left" vertical="top" wrapText="1"/>
    </xf>
    <xf numFmtId="0" fontId="25" fillId="2" borderId="0" xfId="0" applyFont="1" applyFill="1" applyAlignment="1">
      <alignment vertical="top"/>
    </xf>
    <xf numFmtId="0" fontId="5" fillId="0" borderId="7" xfId="0" applyFont="1" applyBorder="1" applyAlignment="1">
      <alignment horizontal="left" vertical="top" wrapText="1"/>
    </xf>
    <xf numFmtId="0" fontId="3" fillId="0" borderId="8" xfId="0" applyFont="1" applyBorder="1" applyAlignment="1">
      <alignment horizontal="left" vertical="top" wrapText="1"/>
    </xf>
    <xf numFmtId="0" fontId="5" fillId="0" borderId="9" xfId="0" applyFont="1" applyBorder="1" applyAlignment="1">
      <alignment horizontal="left" vertical="top" wrapText="1"/>
    </xf>
    <xf numFmtId="0" fontId="3" fillId="0" borderId="10" xfId="0" applyFont="1" applyBorder="1" applyAlignment="1">
      <alignment horizontal="left" vertical="top" wrapText="1"/>
    </xf>
    <xf numFmtId="0" fontId="5" fillId="2" borderId="0" xfId="0" applyFont="1" applyFill="1"/>
    <xf numFmtId="0" fontId="20" fillId="2" borderId="0" xfId="0" applyFont="1" applyFill="1" applyAlignment="1">
      <alignment vertical="top"/>
    </xf>
    <xf numFmtId="0" fontId="20" fillId="0" borderId="7" xfId="0" applyFont="1" applyBorder="1" applyAlignment="1">
      <alignment horizontal="left" vertical="top" wrapText="1"/>
    </xf>
    <xf numFmtId="0" fontId="27" fillId="0" borderId="8" xfId="0" applyFont="1" applyBorder="1" applyAlignment="1">
      <alignment horizontal="left" vertical="top" wrapText="1"/>
    </xf>
    <xf numFmtId="0" fontId="20" fillId="0" borderId="9" xfId="0" applyFont="1" applyBorder="1" applyAlignment="1">
      <alignment horizontal="left" vertical="top" wrapText="1"/>
    </xf>
    <xf numFmtId="0" fontId="27" fillId="0" borderId="10" xfId="0" applyFont="1" applyBorder="1" applyAlignment="1">
      <alignment horizontal="left" vertical="top" wrapText="1"/>
    </xf>
    <xf numFmtId="0" fontId="20" fillId="0" borderId="0" xfId="0" applyFont="1" applyAlignment="1">
      <alignment vertical="top"/>
    </xf>
    <xf numFmtId="0" fontId="20" fillId="0" borderId="0" xfId="2" applyFont="1" applyAlignment="1">
      <alignment horizontal="left" vertical="top" wrapText="1"/>
    </xf>
    <xf numFmtId="1" fontId="20" fillId="0" borderId="0" xfId="0" applyNumberFormat="1" applyFont="1" applyAlignment="1">
      <alignment horizontal="left" vertical="top" wrapText="1"/>
    </xf>
    <xf numFmtId="0" fontId="21" fillId="0" borderId="0" xfId="0" applyFont="1" applyAlignment="1">
      <alignment horizontal="left" vertical="top" wrapText="1"/>
    </xf>
    <xf numFmtId="0" fontId="21" fillId="0" borderId="0" xfId="1" applyFont="1" applyAlignment="1">
      <alignment horizontal="left" vertical="top" wrapText="1"/>
    </xf>
    <xf numFmtId="0" fontId="20" fillId="0" borderId="0" xfId="1" applyFont="1" applyAlignment="1">
      <alignment horizontal="left" vertical="top"/>
    </xf>
    <xf numFmtId="0" fontId="23" fillId="0" borderId="0" xfId="3" applyFont="1" applyFill="1" applyBorder="1" applyAlignment="1">
      <alignment horizontal="left" vertical="top" wrapText="1"/>
    </xf>
    <xf numFmtId="0" fontId="24" fillId="0" borderId="0" xfId="4" applyFont="1" applyFill="1" applyBorder="1" applyAlignment="1">
      <alignment horizontal="left" vertical="top" wrapText="1"/>
    </xf>
    <xf numFmtId="0" fontId="20" fillId="0" borderId="0" xfId="0" applyFont="1" applyAlignment="1">
      <alignment horizontal="left" vertical="top"/>
    </xf>
    <xf numFmtId="0" fontId="26" fillId="0" borderId="0" xfId="0" applyFont="1" applyAlignment="1">
      <alignment horizontal="left" vertical="top"/>
    </xf>
    <xf numFmtId="164" fontId="20" fillId="0" borderId="0" xfId="0" applyNumberFormat="1" applyFont="1" applyAlignment="1">
      <alignment horizontal="left" vertical="top"/>
    </xf>
    <xf numFmtId="0" fontId="22" fillId="0" borderId="0" xfId="0" applyFont="1" applyAlignment="1">
      <alignment horizontal="left" vertical="top"/>
    </xf>
    <xf numFmtId="0" fontId="8" fillId="0" borderId="0" xfId="0" applyFont="1" applyAlignment="1">
      <alignment horizontal="left" vertical="top" wrapText="1"/>
    </xf>
    <xf numFmtId="0" fontId="8" fillId="0" borderId="0" xfId="1" applyFont="1" applyAlignment="1">
      <alignment horizontal="left" vertical="top" wrapText="1"/>
    </xf>
    <xf numFmtId="164" fontId="8" fillId="0" borderId="0" xfId="0" applyNumberFormat="1" applyFont="1" applyAlignment="1">
      <alignment horizontal="left" vertical="top" wrapText="1"/>
    </xf>
    <xf numFmtId="0" fontId="28" fillId="3" borderId="0" xfId="0" applyFont="1" applyFill="1" applyAlignment="1">
      <alignment vertical="top"/>
    </xf>
    <xf numFmtId="164" fontId="28" fillId="3" borderId="0" xfId="0" applyNumberFormat="1" applyFont="1" applyFill="1" applyAlignment="1">
      <alignment vertical="top"/>
    </xf>
    <xf numFmtId="0" fontId="28" fillId="3" borderId="0" xfId="0" applyFont="1" applyFill="1" applyAlignment="1">
      <alignment vertical="top" wrapText="1"/>
    </xf>
    <xf numFmtId="0" fontId="0" fillId="4" borderId="0" xfId="0" applyFill="1"/>
    <xf numFmtId="0" fontId="29" fillId="4" borderId="0" xfId="0" applyFont="1" applyFill="1"/>
    <xf numFmtId="0" fontId="3" fillId="6" borderId="0" xfId="0" applyFont="1" applyFill="1" applyAlignment="1">
      <alignment horizontal="left" vertical="top" wrapText="1"/>
    </xf>
    <xf numFmtId="164" fontId="3" fillId="6" borderId="0" xfId="0" applyNumberFormat="1" applyFont="1" applyFill="1" applyAlignment="1">
      <alignment vertical="top"/>
    </xf>
    <xf numFmtId="0" fontId="3" fillId="6" borderId="0" xfId="0" applyFont="1" applyFill="1" applyAlignment="1">
      <alignment vertical="top"/>
    </xf>
    <xf numFmtId="0" fontId="21" fillId="2" borderId="0" xfId="0" applyFont="1" applyFill="1" applyAlignment="1">
      <alignment horizontal="left" vertical="top" wrapText="1"/>
    </xf>
    <xf numFmtId="1" fontId="20" fillId="2" borderId="0" xfId="0" applyNumberFormat="1" applyFont="1" applyFill="1" applyAlignment="1">
      <alignment horizontal="left" vertical="top" wrapText="1"/>
    </xf>
    <xf numFmtId="0" fontId="20" fillId="2" borderId="0" xfId="0" applyFont="1" applyFill="1" applyAlignment="1">
      <alignment horizontal="left" vertical="top" wrapText="1"/>
    </xf>
    <xf numFmtId="164" fontId="20" fillId="0" borderId="0" xfId="0" applyNumberFormat="1" applyFont="1" applyAlignment="1">
      <alignment horizontal="left" vertical="top" wrapText="1"/>
    </xf>
    <xf numFmtId="164" fontId="5" fillId="2" borderId="0" xfId="0" applyNumberFormat="1" applyFont="1" applyFill="1"/>
    <xf numFmtId="0" fontId="5" fillId="2" borderId="0" xfId="0" applyFont="1" applyFill="1" applyAlignment="1">
      <alignment wrapText="1"/>
    </xf>
    <xf numFmtId="0" fontId="18" fillId="2" borderId="0" xfId="0" applyFont="1" applyFill="1"/>
    <xf numFmtId="0" fontId="19" fillId="2" borderId="0" xfId="0" applyFont="1" applyFill="1" applyAlignment="1">
      <alignment horizontal="left"/>
    </xf>
    <xf numFmtId="0" fontId="19" fillId="2" borderId="0" xfId="0" applyFont="1" applyFill="1"/>
    <xf numFmtId="0" fontId="32" fillId="8" borderId="0" xfId="0" applyFont="1" applyFill="1" applyAlignment="1">
      <alignment horizontal="left" vertical="top" wrapText="1"/>
    </xf>
    <xf numFmtId="0" fontId="33" fillId="8" borderId="0" xfId="0" applyFont="1" applyFill="1" applyAlignment="1">
      <alignment horizontal="left" vertical="top" wrapText="1"/>
    </xf>
    <xf numFmtId="0" fontId="34" fillId="9" borderId="0" xfId="0" applyFont="1" applyFill="1" applyAlignment="1">
      <alignment horizontal="right" vertical="top" wrapText="1"/>
    </xf>
    <xf numFmtId="0" fontId="32" fillId="0" borderId="0" xfId="0" applyFont="1" applyAlignment="1">
      <alignment horizontal="left" vertical="top" wrapText="1"/>
    </xf>
    <xf numFmtId="0" fontId="33" fillId="0" borderId="0" xfId="0" applyFont="1" applyAlignment="1">
      <alignment horizontal="left" vertical="top" wrapText="1"/>
    </xf>
    <xf numFmtId="0" fontId="33" fillId="9" borderId="0" xfId="0" applyFont="1" applyFill="1" applyAlignment="1">
      <alignment horizontal="right" vertical="top" wrapText="1"/>
    </xf>
    <xf numFmtId="0" fontId="35" fillId="9" borderId="0" xfId="0" applyFont="1" applyFill="1" applyAlignment="1">
      <alignment horizontal="right" vertical="top" wrapText="1"/>
    </xf>
    <xf numFmtId="0" fontId="32" fillId="10" borderId="0" xfId="0" applyFont="1" applyFill="1" applyAlignment="1">
      <alignment horizontal="left" vertical="top" wrapText="1"/>
    </xf>
    <xf numFmtId="0" fontId="33" fillId="10" borderId="0" xfId="0" applyFont="1" applyFill="1" applyAlignment="1">
      <alignment horizontal="left" vertical="top" wrapText="1"/>
    </xf>
    <xf numFmtId="0" fontId="35" fillId="10" borderId="0" xfId="0" applyFont="1" applyFill="1" applyAlignment="1">
      <alignment horizontal="right" vertical="top" wrapText="1"/>
    </xf>
    <xf numFmtId="0" fontId="33" fillId="10" borderId="0" xfId="0" applyFont="1" applyFill="1" applyAlignment="1">
      <alignment horizontal="right" vertical="top" wrapText="1"/>
    </xf>
    <xf numFmtId="0" fontId="34" fillId="0" borderId="0" xfId="0" applyFont="1" applyAlignment="1">
      <alignment horizontal="left" vertical="top" wrapText="1"/>
    </xf>
    <xf numFmtId="0" fontId="35" fillId="0" borderId="0" xfId="0" applyFont="1" applyAlignment="1">
      <alignment horizontal="left" vertical="top" wrapText="1"/>
    </xf>
    <xf numFmtId="0" fontId="35" fillId="8" borderId="0" xfId="0" applyFont="1" applyFill="1" applyAlignment="1">
      <alignment horizontal="left" vertical="top" wrapText="1"/>
    </xf>
    <xf numFmtId="0" fontId="32" fillId="9" borderId="0" xfId="0" applyFont="1" applyFill="1" applyAlignment="1">
      <alignment horizontal="left" vertical="top" wrapText="1"/>
    </xf>
    <xf numFmtId="0" fontId="33" fillId="9" borderId="0" xfId="0" applyFont="1" applyFill="1" applyAlignment="1">
      <alignment horizontal="left" vertical="top" wrapText="1"/>
    </xf>
    <xf numFmtId="0" fontId="38" fillId="11" borderId="0" xfId="0" applyFont="1" applyFill="1" applyAlignment="1">
      <alignment horizontal="left" wrapText="1"/>
    </xf>
    <xf numFmtId="0" fontId="39" fillId="11" borderId="0" xfId="0" applyFont="1" applyFill="1" applyAlignment="1">
      <alignment wrapText="1"/>
    </xf>
    <xf numFmtId="0" fontId="33" fillId="0" borderId="12" xfId="0" applyFont="1" applyBorder="1" applyAlignment="1">
      <alignment horizontal="left" vertical="top" wrapText="1"/>
    </xf>
    <xf numFmtId="0" fontId="44" fillId="0" borderId="0" xfId="0" applyFont="1" applyAlignment="1">
      <alignment horizontal="left" vertical="top" wrapText="1"/>
    </xf>
    <xf numFmtId="0" fontId="46" fillId="0" borderId="0" xfId="0" applyFont="1" applyAlignment="1">
      <alignment vertical="top" wrapText="1"/>
    </xf>
    <xf numFmtId="0" fontId="49" fillId="0" borderId="0" xfId="0" applyFont="1" applyAlignment="1">
      <alignment horizontal="left" vertical="top" wrapText="1"/>
    </xf>
    <xf numFmtId="0" fontId="33" fillId="0" borderId="12" xfId="0" applyFont="1" applyBorder="1" applyAlignment="1">
      <alignment horizontal="right" vertical="top" wrapText="1"/>
    </xf>
    <xf numFmtId="0" fontId="33" fillId="0" borderId="11" xfId="0" applyFont="1" applyBorder="1" applyAlignment="1">
      <alignment horizontal="left" vertical="top" wrapText="1"/>
    </xf>
    <xf numFmtId="0" fontId="34" fillId="0" borderId="11" xfId="0" applyFont="1" applyBorder="1" applyAlignment="1">
      <alignment horizontal="right" vertical="top" wrapText="1"/>
    </xf>
    <xf numFmtId="0" fontId="33" fillId="0" borderId="11" xfId="0" applyFont="1" applyBorder="1" applyAlignment="1">
      <alignment horizontal="right" vertical="top" wrapText="1"/>
    </xf>
    <xf numFmtId="0" fontId="35" fillId="0" borderId="11" xfId="0" applyFont="1" applyBorder="1" applyAlignment="1">
      <alignment horizontal="right" vertical="top" wrapText="1"/>
    </xf>
    <xf numFmtId="0" fontId="33" fillId="0" borderId="18" xfId="0" applyFont="1" applyBorder="1" applyAlignment="1">
      <alignment horizontal="left" vertical="top" wrapText="1"/>
    </xf>
    <xf numFmtId="0" fontId="33" fillId="0" borderId="19" xfId="0" applyFont="1" applyBorder="1" applyAlignment="1">
      <alignment horizontal="left" vertical="top" wrapText="1"/>
    </xf>
    <xf numFmtId="0" fontId="50" fillId="0" borderId="12" xfId="0" applyFont="1" applyBorder="1" applyAlignment="1">
      <alignment horizontal="right" vertical="top" wrapText="1"/>
    </xf>
    <xf numFmtId="0" fontId="28" fillId="12" borderId="0" xfId="0" applyFont="1" applyFill="1" applyAlignment="1">
      <alignment horizontal="left" vertical="top"/>
    </xf>
    <xf numFmtId="164" fontId="28" fillId="12" borderId="0" xfId="0" applyNumberFormat="1" applyFont="1" applyFill="1" applyAlignment="1">
      <alignment horizontal="left" vertical="top"/>
    </xf>
    <xf numFmtId="0" fontId="28" fillId="12" borderId="0" xfId="0" applyFont="1" applyFill="1" applyAlignment="1">
      <alignment vertical="top"/>
    </xf>
    <xf numFmtId="0" fontId="40" fillId="0" borderId="0" xfId="0" applyFont="1" applyAlignment="1">
      <alignment horizontal="left" vertical="top" wrapText="1"/>
    </xf>
    <xf numFmtId="0" fontId="41" fillId="0" borderId="0" xfId="0" applyFont="1" applyAlignment="1">
      <alignment vertical="top"/>
    </xf>
    <xf numFmtId="0" fontId="42" fillId="0" borderId="13" xfId="0" applyFont="1" applyBorder="1" applyAlignment="1">
      <alignment horizontal="left" vertical="top" wrapText="1"/>
    </xf>
    <xf numFmtId="0" fontId="43" fillId="0" borderId="13" xfId="0" applyFont="1" applyBorder="1" applyAlignment="1">
      <alignment horizontal="left" vertical="top" wrapText="1"/>
    </xf>
    <xf numFmtId="0" fontId="42" fillId="0" borderId="0" xfId="0" applyFont="1" applyAlignment="1">
      <alignment horizontal="left" vertical="top" wrapText="1"/>
    </xf>
    <xf numFmtId="0" fontId="15" fillId="0" borderId="0" xfId="0" applyFont="1" applyAlignment="1">
      <alignment vertical="top"/>
    </xf>
    <xf numFmtId="0" fontId="45" fillId="0" borderId="13" xfId="0" applyFont="1" applyBorder="1" applyAlignment="1">
      <alignment horizontal="left" vertical="top" wrapText="1"/>
    </xf>
    <xf numFmtId="0" fontId="43" fillId="0" borderId="14" xfId="0" applyFont="1" applyBorder="1" applyAlignment="1">
      <alignment horizontal="left" vertical="top" wrapText="1"/>
    </xf>
    <xf numFmtId="0" fontId="43" fillId="0" borderId="15" xfId="0" applyFont="1" applyBorder="1" applyAlignment="1">
      <alignment horizontal="left" vertical="top" wrapText="1"/>
    </xf>
    <xf numFmtId="0" fontId="43" fillId="0" borderId="0" xfId="0" applyFont="1" applyAlignment="1">
      <alignment vertical="top" wrapText="1"/>
    </xf>
    <xf numFmtId="0" fontId="47" fillId="0" borderId="13" xfId="0" applyFont="1" applyBorder="1" applyAlignment="1">
      <alignment horizontal="left" vertical="top" wrapText="1"/>
    </xf>
    <xf numFmtId="0" fontId="48" fillId="0" borderId="13" xfId="0" applyFont="1" applyBorder="1" applyAlignment="1">
      <alignment horizontal="left" vertical="top" wrapText="1"/>
    </xf>
    <xf numFmtId="20" fontId="51" fillId="0" borderId="1" xfId="1" applyNumberFormat="1" applyFont="1" applyBorder="1" applyAlignment="1">
      <alignment horizontal="left" vertical="top" wrapText="1"/>
    </xf>
    <xf numFmtId="0" fontId="51" fillId="0" borderId="1" xfId="1" applyFont="1" applyBorder="1" applyAlignment="1">
      <alignment horizontal="left" vertical="top" wrapText="1"/>
    </xf>
    <xf numFmtId="0" fontId="51" fillId="0" borderId="0" xfId="0" applyFont="1" applyAlignment="1">
      <alignment vertical="top" wrapText="1"/>
    </xf>
    <xf numFmtId="0" fontId="47" fillId="0" borderId="1" xfId="1" applyFont="1" applyBorder="1" applyAlignment="1">
      <alignment horizontal="left" vertical="top" wrapText="1"/>
    </xf>
    <xf numFmtId="0" fontId="43" fillId="0" borderId="1" xfId="1" applyFont="1" applyBorder="1" applyAlignment="1">
      <alignment horizontal="left" vertical="top" wrapText="1"/>
    </xf>
    <xf numFmtId="0" fontId="48" fillId="0" borderId="1" xfId="1" applyFont="1" applyBorder="1" applyAlignment="1">
      <alignment horizontal="left" vertical="top" wrapText="1"/>
    </xf>
    <xf numFmtId="0" fontId="47" fillId="13" borderId="1" xfId="1" applyFont="1" applyFill="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right" vertical="top" wrapText="1"/>
    </xf>
    <xf numFmtId="0" fontId="50" fillId="0" borderId="0" xfId="0" applyFont="1" applyAlignment="1">
      <alignment horizontal="right" vertical="top" wrapText="1"/>
    </xf>
    <xf numFmtId="0" fontId="47" fillId="0" borderId="0" xfId="0" applyFont="1" applyAlignment="1">
      <alignment horizontal="left" vertical="top" wrapText="1"/>
    </xf>
    <xf numFmtId="0" fontId="53" fillId="14" borderId="0" xfId="0" applyFont="1" applyFill="1" applyAlignment="1">
      <alignment vertical="center"/>
    </xf>
    <xf numFmtId="0" fontId="54" fillId="14" borderId="0" xfId="0" applyFont="1" applyFill="1" applyAlignment="1">
      <alignment horizontal="center" vertical="center" wrapText="1"/>
    </xf>
    <xf numFmtId="0" fontId="0" fillId="0" borderId="0" xfId="0" applyAlignment="1">
      <alignment vertical="center"/>
    </xf>
    <xf numFmtId="0" fontId="55" fillId="7" borderId="0" xfId="0" applyFont="1" applyFill="1" applyAlignment="1">
      <alignment horizontal="center" vertical="center" wrapText="1"/>
    </xf>
    <xf numFmtId="0" fontId="56" fillId="7" borderId="0" xfId="0" applyFont="1" applyFill="1" applyAlignment="1">
      <alignment horizontal="left" vertical="center"/>
    </xf>
    <xf numFmtId="0" fontId="56" fillId="7" borderId="0" xfId="0" applyFont="1" applyFill="1" applyAlignment="1">
      <alignment horizontal="center" vertical="center" wrapText="1"/>
    </xf>
    <xf numFmtId="0" fontId="57" fillId="0" borderId="0" xfId="0" applyFont="1" applyAlignment="1">
      <alignment horizontal="center" vertical="center"/>
    </xf>
    <xf numFmtId="0" fontId="57" fillId="0" borderId="0" xfId="0" applyFont="1" applyAlignment="1">
      <alignment horizontal="center" vertical="center" wrapText="1"/>
    </xf>
    <xf numFmtId="0" fontId="58" fillId="0" borderId="0" xfId="0" applyFont="1" applyAlignment="1">
      <alignment vertical="center"/>
    </xf>
    <xf numFmtId="0" fontId="5" fillId="15" borderId="22" xfId="0" applyFont="1" applyFill="1" applyBorder="1" applyAlignment="1">
      <alignment horizontal="center" vertical="center" wrapText="1"/>
    </xf>
    <xf numFmtId="0" fontId="57" fillId="13" borderId="22" xfId="0" applyFont="1" applyFill="1" applyBorder="1" applyAlignment="1">
      <alignment horizontal="center" vertical="center" wrapText="1"/>
    </xf>
    <xf numFmtId="0" fontId="59" fillId="16" borderId="22" xfId="0" applyFont="1" applyFill="1" applyBorder="1" applyAlignment="1">
      <alignment horizontal="center" vertical="center" wrapText="1"/>
    </xf>
    <xf numFmtId="0" fontId="57" fillId="13" borderId="23" xfId="0" applyFont="1" applyFill="1" applyBorder="1" applyAlignment="1">
      <alignment horizontal="center" vertical="center" wrapText="1"/>
    </xf>
    <xf numFmtId="0" fontId="57" fillId="13" borderId="0" xfId="0" applyFont="1" applyFill="1" applyAlignment="1">
      <alignment horizontal="center" vertical="center" wrapText="1"/>
    </xf>
    <xf numFmtId="0" fontId="5" fillId="15" borderId="22" xfId="0" applyFont="1" applyFill="1" applyBorder="1" applyAlignment="1">
      <alignment horizontal="center" vertical="top" wrapText="1"/>
    </xf>
    <xf numFmtId="0" fontId="57" fillId="13" borderId="24" xfId="0" applyFont="1" applyFill="1" applyBorder="1" applyAlignment="1">
      <alignment horizontal="center" vertical="center" wrapText="1"/>
    </xf>
    <xf numFmtId="0" fontId="3" fillId="2" borderId="0" xfId="0" applyFont="1" applyFill="1" applyAlignment="1">
      <alignment vertical="top" wrapText="1"/>
    </xf>
    <xf numFmtId="0" fontId="60" fillId="2" borderId="0" xfId="0" applyFont="1" applyFill="1" applyAlignment="1">
      <alignment horizontal="center" vertical="top" wrapText="1"/>
    </xf>
    <xf numFmtId="0" fontId="61" fillId="2" borderId="0" xfId="0" applyFont="1" applyFill="1" applyAlignment="1">
      <alignment horizontal="left" vertical="top" wrapText="1"/>
    </xf>
    <xf numFmtId="0" fontId="3" fillId="17" borderId="0" xfId="0" applyFont="1" applyFill="1" applyAlignment="1">
      <alignment vertical="top" wrapText="1"/>
    </xf>
    <xf numFmtId="0" fontId="57" fillId="18" borderId="0" xfId="0" applyFont="1" applyFill="1" applyAlignment="1">
      <alignment horizontal="center" vertical="top" wrapText="1"/>
    </xf>
    <xf numFmtId="0" fontId="57" fillId="19" borderId="0" xfId="0" applyFont="1" applyFill="1" applyAlignment="1">
      <alignment horizontal="center" vertical="top" wrapText="1"/>
    </xf>
    <xf numFmtId="0" fontId="57" fillId="17" borderId="0" xfId="0" applyFont="1" applyFill="1" applyAlignment="1">
      <alignment horizontal="right" vertical="top" wrapText="1"/>
    </xf>
    <xf numFmtId="0" fontId="3" fillId="18" borderId="0" xfId="0" applyFont="1" applyFill="1" applyAlignment="1">
      <alignment horizontal="center" vertical="top" wrapText="1"/>
    </xf>
    <xf numFmtId="0" fontId="3" fillId="20" borderId="0" xfId="0" applyFont="1" applyFill="1" applyAlignment="1">
      <alignment horizontal="center" vertical="top" wrapText="1"/>
    </xf>
    <xf numFmtId="0" fontId="62" fillId="19" borderId="0" xfId="0" applyFont="1" applyFill="1" applyAlignment="1">
      <alignment horizontal="center" vertical="top" wrapText="1"/>
    </xf>
    <xf numFmtId="0" fontId="63" fillId="18" borderId="0" xfId="0" applyFont="1" applyFill="1" applyAlignment="1">
      <alignment horizontal="center" vertical="top" wrapText="1"/>
    </xf>
    <xf numFmtId="0" fontId="40" fillId="21" borderId="0" xfId="0" applyFont="1" applyFill="1" applyAlignment="1">
      <alignment horizontal="center" vertical="top" wrapText="1"/>
    </xf>
    <xf numFmtId="0" fontId="61" fillId="18" borderId="0" xfId="0" applyFont="1" applyFill="1" applyAlignment="1">
      <alignment horizontal="center" vertical="top" wrapText="1"/>
    </xf>
    <xf numFmtId="0" fontId="57" fillId="20" borderId="0" xfId="0" applyFont="1" applyFill="1" applyAlignment="1">
      <alignment horizontal="center" vertical="center" wrapText="1"/>
    </xf>
    <xf numFmtId="0" fontId="61" fillId="20" borderId="0" xfId="0" applyFont="1" applyFill="1" applyAlignment="1">
      <alignment horizontal="center" vertical="top" wrapText="1"/>
    </xf>
    <xf numFmtId="0" fontId="40" fillId="22" borderId="0" xfId="0" applyFont="1" applyFill="1" applyAlignment="1">
      <alignment horizontal="center" vertical="top" wrapText="1"/>
    </xf>
    <xf numFmtId="0" fontId="3" fillId="19" borderId="0" xfId="0" applyFont="1" applyFill="1" applyAlignment="1">
      <alignment horizontal="center" vertical="top" wrapText="1"/>
    </xf>
    <xf numFmtId="0" fontId="64" fillId="19" borderId="0" xfId="0" applyFont="1" applyFill="1" applyAlignment="1">
      <alignment horizontal="center" vertical="top" wrapText="1"/>
    </xf>
    <xf numFmtId="0" fontId="57" fillId="2" borderId="0" xfId="0" applyFont="1" applyFill="1" applyAlignment="1">
      <alignment horizontal="right" vertical="top" wrapText="1"/>
    </xf>
    <xf numFmtId="0" fontId="65" fillId="18" borderId="0" xfId="0" applyFont="1" applyFill="1" applyAlignment="1">
      <alignment horizontal="center" vertical="top" wrapText="1"/>
    </xf>
    <xf numFmtId="49" fontId="65" fillId="17" borderId="0" xfId="0" applyNumberFormat="1" applyFont="1" applyFill="1" applyAlignment="1">
      <alignment horizontal="right" vertical="top" wrapText="1"/>
    </xf>
    <xf numFmtId="0" fontId="66" fillId="18" borderId="0" xfId="0" applyFont="1" applyFill="1" applyAlignment="1">
      <alignment horizontal="center" vertical="top" wrapText="1"/>
    </xf>
    <xf numFmtId="0" fontId="67" fillId="21" borderId="0" xfId="0" applyFont="1" applyFill="1" applyAlignment="1">
      <alignment horizontal="center" vertical="top" wrapText="1"/>
    </xf>
    <xf numFmtId="0" fontId="68" fillId="21" borderId="0" xfId="0" applyFont="1" applyFill="1" applyAlignment="1">
      <alignment horizontal="center" vertical="top" wrapText="1"/>
    </xf>
    <xf numFmtId="0" fontId="69" fillId="18" borderId="0" xfId="0" applyFont="1" applyFill="1" applyAlignment="1">
      <alignment horizontal="center" vertical="top" wrapText="1"/>
    </xf>
    <xf numFmtId="0" fontId="70" fillId="18" borderId="0" xfId="0" applyFont="1" applyFill="1" applyAlignment="1">
      <alignment horizontal="center" vertical="top" wrapText="1"/>
    </xf>
    <xf numFmtId="0" fontId="57" fillId="18" borderId="25" xfId="0" applyFont="1" applyFill="1" applyBorder="1" applyAlignment="1">
      <alignment horizontal="center" vertical="top" wrapText="1"/>
    </xf>
    <xf numFmtId="0" fontId="65" fillId="18" borderId="25" xfId="0" applyFont="1" applyFill="1" applyBorder="1" applyAlignment="1">
      <alignment horizontal="center" vertical="top" wrapText="1"/>
    </xf>
    <xf numFmtId="0" fontId="57" fillId="18" borderId="26" xfId="0" applyFont="1" applyFill="1" applyBorder="1" applyAlignment="1">
      <alignment horizontal="center" vertical="top" wrapText="1"/>
    </xf>
    <xf numFmtId="0" fontId="65" fillId="18" borderId="26" xfId="0" applyFont="1" applyFill="1" applyBorder="1" applyAlignment="1">
      <alignment horizontal="center" vertical="top" wrapText="1"/>
    </xf>
    <xf numFmtId="0" fontId="71" fillId="2" borderId="0" xfId="0" applyFont="1" applyFill="1" applyAlignment="1">
      <alignment vertical="top"/>
    </xf>
    <xf numFmtId="0" fontId="52" fillId="0" borderId="1" xfId="1" applyFont="1" applyBorder="1" applyAlignment="1">
      <alignment horizontal="left" vertical="top" wrapText="1"/>
    </xf>
    <xf numFmtId="0" fontId="4" fillId="0" borderId="21" xfId="1" applyFont="1" applyBorder="1" applyAlignment="1">
      <alignment horizontal="left" vertical="top" wrapText="1"/>
    </xf>
    <xf numFmtId="0" fontId="47" fillId="0" borderId="21" xfId="1" applyFont="1" applyBorder="1" applyAlignment="1">
      <alignment horizontal="left" vertical="top" wrapText="1"/>
    </xf>
    <xf numFmtId="0" fontId="74" fillId="0" borderId="1" xfId="1" applyFont="1" applyBorder="1" applyAlignment="1">
      <alignment horizontal="left" vertical="top" wrapText="1"/>
    </xf>
    <xf numFmtId="0" fontId="75" fillId="0" borderId="1" xfId="1" applyFont="1" applyBorder="1" applyAlignment="1">
      <alignment horizontal="left" vertical="top" wrapText="1"/>
    </xf>
    <xf numFmtId="0" fontId="76" fillId="0" borderId="1" xfId="1" applyFont="1" applyBorder="1" applyAlignment="1">
      <alignment horizontal="left" vertical="top" wrapText="1"/>
    </xf>
    <xf numFmtId="0" fontId="77" fillId="0" borderId="1" xfId="1" applyFont="1" applyBorder="1" applyAlignment="1">
      <alignment horizontal="left" vertical="top" wrapText="1"/>
    </xf>
    <xf numFmtId="0" fontId="76" fillId="0" borderId="0" xfId="1" applyFont="1" applyAlignment="1">
      <alignment horizontal="left" vertical="top" wrapText="1"/>
    </xf>
    <xf numFmtId="0" fontId="78" fillId="0" borderId="0" xfId="0" applyFont="1" applyAlignment="1">
      <alignment vertical="top"/>
    </xf>
    <xf numFmtId="0" fontId="34" fillId="9" borderId="12" xfId="0" applyFont="1" applyFill="1" applyBorder="1" applyAlignment="1">
      <alignment horizontal="right" vertical="top" wrapText="1"/>
    </xf>
    <xf numFmtId="0" fontId="79" fillId="0" borderId="0" xfId="0" applyFont="1"/>
    <xf numFmtId="0" fontId="80" fillId="0" borderId="0" xfId="0" applyFont="1" applyAlignment="1">
      <alignment vertical="top"/>
    </xf>
    <xf numFmtId="0" fontId="80" fillId="0" borderId="0" xfId="0" applyFont="1" applyAlignment="1">
      <alignment vertical="top" wrapText="1"/>
    </xf>
    <xf numFmtId="0" fontId="81" fillId="0" borderId="0" xfId="0" applyFont="1" applyAlignment="1">
      <alignment vertical="top" wrapText="1"/>
    </xf>
    <xf numFmtId="0" fontId="52" fillId="0" borderId="0" xfId="1" applyFont="1" applyAlignment="1">
      <alignment horizontal="left" vertical="top" wrapText="1"/>
    </xf>
    <xf numFmtId="0" fontId="80" fillId="0" borderId="0" xfId="0" applyFont="1" applyAlignment="1">
      <alignment horizontal="left" vertical="top" wrapText="1"/>
    </xf>
    <xf numFmtId="0" fontId="22" fillId="0" borderId="0" xfId="1" applyFont="1" applyAlignment="1">
      <alignment horizontal="left" vertical="top" wrapText="1"/>
    </xf>
    <xf numFmtId="0" fontId="22" fillId="0" borderId="0" xfId="0" applyFont="1" applyAlignment="1">
      <alignment horizontal="left" vertical="top" wrapText="1"/>
    </xf>
    <xf numFmtId="0" fontId="82" fillId="0" borderId="0" xfId="0" applyFont="1" applyAlignment="1">
      <alignment vertical="top"/>
    </xf>
    <xf numFmtId="0" fontId="83" fillId="0" borderId="0" xfId="1" applyFont="1" applyAlignment="1">
      <alignment horizontal="left" vertical="top" wrapText="1"/>
    </xf>
    <xf numFmtId="0" fontId="84" fillId="0" borderId="0" xfId="0" applyFont="1" applyAlignment="1">
      <alignment vertical="top"/>
    </xf>
    <xf numFmtId="0" fontId="85" fillId="0" borderId="0" xfId="1" applyFont="1" applyAlignment="1">
      <alignment horizontal="left" vertical="top" wrapText="1"/>
    </xf>
    <xf numFmtId="0" fontId="84" fillId="0" borderId="0" xfId="0" applyFont="1" applyAlignment="1">
      <alignment horizontal="left" vertical="top" wrapText="1"/>
    </xf>
    <xf numFmtId="0" fontId="86" fillId="0" borderId="0" xfId="0" applyFont="1" applyAlignment="1">
      <alignment vertical="top"/>
    </xf>
    <xf numFmtId="0" fontId="87" fillId="0" borderId="0" xfId="0" applyFont="1"/>
    <xf numFmtId="0" fontId="87" fillId="0" borderId="0" xfId="0" applyFont="1" applyAlignment="1">
      <alignment vertical="top"/>
    </xf>
    <xf numFmtId="0" fontId="88" fillId="0" borderId="0" xfId="0" applyFont="1" applyAlignment="1">
      <alignment horizontal="left" vertical="top" wrapText="1"/>
    </xf>
    <xf numFmtId="0" fontId="89" fillId="0" borderId="0" xfId="1" applyFont="1" applyAlignment="1">
      <alignment horizontal="left" vertical="top" wrapText="1"/>
    </xf>
    <xf numFmtId="0" fontId="90" fillId="0" borderId="0" xfId="0" applyFont="1" applyAlignment="1">
      <alignment horizontal="left" vertical="top" wrapText="1"/>
    </xf>
    <xf numFmtId="0" fontId="33" fillId="0" borderId="0" xfId="0" applyFont="1" applyAlignment="1">
      <alignment horizontal="left" vertical="top" wrapText="1"/>
    </xf>
    <xf numFmtId="0" fontId="33" fillId="8" borderId="0" xfId="0" applyFont="1" applyFill="1" applyAlignment="1">
      <alignment horizontal="left" vertical="top" wrapText="1"/>
    </xf>
    <xf numFmtId="0" fontId="32" fillId="8" borderId="0" xfId="0" applyFont="1" applyFill="1" applyAlignment="1">
      <alignment horizontal="left" vertical="top" wrapText="1"/>
    </xf>
    <xf numFmtId="0" fontId="34" fillId="9" borderId="0" xfId="0" applyFont="1" applyFill="1" applyAlignment="1">
      <alignment horizontal="right" vertical="top" wrapText="1"/>
    </xf>
    <xf numFmtId="0" fontId="39" fillId="11" borderId="0" xfId="0" applyFont="1" applyFill="1" applyAlignment="1">
      <alignment wrapText="1"/>
    </xf>
    <xf numFmtId="0" fontId="39" fillId="11" borderId="0" xfId="0" applyFont="1" applyFill="1" applyAlignment="1">
      <alignment horizontal="left" wrapText="1"/>
    </xf>
    <xf numFmtId="0" fontId="32" fillId="0" borderId="0" xfId="0" applyFont="1" applyAlignment="1">
      <alignment horizontal="left" vertical="top" wrapText="1"/>
    </xf>
    <xf numFmtId="0" fontId="33" fillId="9" borderId="0" xfId="0" applyFont="1" applyFill="1" applyAlignment="1">
      <alignment horizontal="right" vertical="top" wrapText="1"/>
    </xf>
    <xf numFmtId="0" fontId="38" fillId="11" borderId="0" xfId="0" applyFont="1" applyFill="1" applyAlignment="1">
      <alignment horizontal="left" wrapText="1"/>
    </xf>
    <xf numFmtId="0" fontId="38" fillId="11" borderId="0" xfId="0" applyFont="1" applyFill="1"/>
    <xf numFmtId="0" fontId="38" fillId="11" borderId="0" xfId="0" applyFont="1" applyFill="1" applyAlignment="1">
      <alignment horizontal="left"/>
    </xf>
    <xf numFmtId="0" fontId="38" fillId="11" borderId="0" xfId="0" applyFont="1" applyFill="1" applyAlignment="1">
      <alignment wrapText="1"/>
    </xf>
    <xf numFmtId="0" fontId="42" fillId="0" borderId="17" xfId="0" applyFont="1" applyBorder="1" applyAlignment="1">
      <alignment horizontal="left" vertical="top" wrapText="1"/>
    </xf>
    <xf numFmtId="0" fontId="41" fillId="0" borderId="0" xfId="0" applyFont="1" applyAlignment="1">
      <alignment vertical="top"/>
    </xf>
    <xf numFmtId="0" fontId="42" fillId="0" borderId="14" xfId="0" applyFont="1" applyBorder="1" applyAlignment="1">
      <alignment horizontal="left" vertical="top" wrapText="1"/>
    </xf>
    <xf numFmtId="0" fontId="42" fillId="0" borderId="16" xfId="0" applyFont="1" applyBorder="1" applyAlignment="1">
      <alignment horizontal="left" vertical="top" wrapText="1"/>
    </xf>
    <xf numFmtId="0" fontId="42" fillId="0" borderId="15" xfId="0" applyFont="1" applyBorder="1" applyAlignment="1">
      <alignment horizontal="left" vertical="top" wrapText="1"/>
    </xf>
    <xf numFmtId="0" fontId="41" fillId="0" borderId="17" xfId="0" applyFont="1" applyBorder="1" applyAlignment="1">
      <alignment vertical="top"/>
    </xf>
    <xf numFmtId="0" fontId="43" fillId="0" borderId="14" xfId="0" applyFont="1" applyBorder="1" applyAlignment="1">
      <alignment horizontal="left" vertical="top" wrapText="1"/>
    </xf>
    <xf numFmtId="0" fontId="43" fillId="0" borderId="16" xfId="0" applyFont="1" applyBorder="1" applyAlignment="1">
      <alignment horizontal="left" vertical="top" wrapText="1"/>
    </xf>
    <xf numFmtId="0" fontId="43" fillId="0" borderId="15" xfId="0" applyFont="1" applyBorder="1" applyAlignment="1">
      <alignment horizontal="left" vertical="top" wrapText="1"/>
    </xf>
    <xf numFmtId="0" fontId="20" fillId="6" borderId="5" xfId="0" applyFont="1" applyFill="1" applyBorder="1" applyAlignment="1">
      <alignment horizontal="center" vertical="top" wrapText="1"/>
    </xf>
    <xf numFmtId="0" fontId="20" fillId="6" borderId="6" xfId="0" applyFont="1" applyFill="1" applyBorder="1" applyAlignment="1">
      <alignment horizontal="center" vertical="top" wrapText="1"/>
    </xf>
    <xf numFmtId="0" fontId="5" fillId="6" borderId="5" xfId="0" applyFont="1" applyFill="1" applyBorder="1" applyAlignment="1">
      <alignment horizontal="center" vertical="top" wrapText="1"/>
    </xf>
    <xf numFmtId="0" fontId="5" fillId="6" borderId="6" xfId="0" applyFont="1" applyFill="1" applyBorder="1" applyAlignment="1">
      <alignment horizontal="center" vertical="top" wrapText="1"/>
    </xf>
  </cellXfs>
  <cellStyles count="5">
    <cellStyle name="Hyperlink" xfId="4" builtinId="8"/>
    <cellStyle name="Ongeldig" xfId="3" builtinId="27"/>
    <cellStyle name="Standaard" xfId="0" builtinId="0"/>
    <cellStyle name="Standaard 3" xfId="1" xr:uid="{F169AFC2-F382-451A-89BF-07B35AD4A21B}"/>
    <cellStyle name="Standaard 4" xfId="2" xr:uid="{ADD37B11-DE30-4725-944C-0405CB0F682C}"/>
  </cellStyles>
  <dxfs count="233">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theme="8" tint="-0.499984740745262"/>
      </font>
      <fill>
        <patternFill>
          <bgColor theme="8" tint="0.59996337778862885"/>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patternFill patternType="solid">
          <fgColor auto="1"/>
          <bgColor rgb="FFFFFF00"/>
        </pattern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border>
        <left/>
        <right/>
        <top/>
        <bottom/>
        <vertical/>
        <horizontal/>
      </border>
    </dxf>
    <dxf>
      <font>
        <color rgb="FFFF0000"/>
      </font>
    </dxf>
    <dxf>
      <font>
        <color rgb="FFFF0000"/>
      </font>
      <numFmt numFmtId="1" formatCode="0"/>
      <fill>
        <patternFill patternType="none">
          <bgColor auto="1"/>
        </patternFill>
      </fill>
    </dxf>
    <dxf>
      <font>
        <color theme="8" tint="-0.499984740745262"/>
      </font>
      <fill>
        <patternFill>
          <bgColor theme="8" tint="0.59996337778862885"/>
        </pattern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ont>
        <color rgb="FFFF0000"/>
      </font>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ont>
        <color rgb="FFFF0000"/>
      </font>
    </dxf>
    <dxf>
      <font>
        <color rgb="FFFF0000"/>
      </font>
      <fill>
        <patternFill patternType="none">
          <bgColor auto="1"/>
        </patternFill>
      </fill>
    </dxf>
    <dxf>
      <font>
        <color rgb="FFFF0000"/>
      </font>
      <numFmt numFmtId="1" formatCode="0"/>
      <fill>
        <patternFill patternType="none">
          <bgColor auto="1"/>
        </patternFill>
      </fill>
    </dxf>
  </dxfs>
  <tableStyles count="0" defaultTableStyle="TableStyleMedium2" defaultPivotStyle="PivotStyleLight16"/>
  <colors>
    <mruColors>
      <color rgb="FF58AB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Databron voor kwaliteitsregistratie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Uitkomsten!$N$24:$N$28</c:f>
              <c:strCache>
                <c:ptCount val="5"/>
                <c:pt idx="0">
                  <c:v>Reeds in EPD vastgelegd</c:v>
                </c:pt>
                <c:pt idx="1">
                  <c:v>Af te leiden uit EPD</c:v>
                </c:pt>
                <c:pt idx="2">
                  <c:v>Geen, registratie toevoegen</c:v>
                </c:pt>
                <c:pt idx="3">
                  <c:v>Onbekend</c:v>
                </c:pt>
                <c:pt idx="4">
                  <c:v>N.v.t.</c:v>
                </c:pt>
              </c:strCache>
            </c:strRef>
          </c:cat>
          <c:val>
            <c:numRef>
              <c:f>Uitkomsten!$O$24:$O$28</c:f>
              <c:numCache>
                <c:formatCode>General</c:formatCode>
                <c:ptCount val="5"/>
                <c:pt idx="0">
                  <c:v>25</c:v>
                </c:pt>
                <c:pt idx="1">
                  <c:v>6</c:v>
                </c:pt>
                <c:pt idx="2">
                  <c:v>5</c:v>
                </c:pt>
                <c:pt idx="3">
                  <c:v>0</c:v>
                </c:pt>
                <c:pt idx="4">
                  <c:v>0</c:v>
                </c:pt>
              </c:numCache>
            </c:numRef>
          </c:val>
          <c:extLst>
            <c:ext xmlns:c16="http://schemas.microsoft.com/office/drawing/2014/chart" uri="{C3380CC4-5D6E-409C-BE32-E72D297353CC}">
              <c16:uniqueId val="{00000000-20D0-5F46-ACCE-F45DA4928BE2}"/>
            </c:ext>
          </c:extLst>
        </c:ser>
        <c:dLbls>
          <c:showLegendKey val="0"/>
          <c:showVal val="0"/>
          <c:showCatName val="0"/>
          <c:showSerName val="0"/>
          <c:showPercent val="0"/>
          <c:showBubbleSize val="0"/>
        </c:dLbls>
        <c:gapWidth val="219"/>
        <c:overlap val="-27"/>
        <c:axId val="1460494144"/>
        <c:axId val="1460512384"/>
      </c:barChart>
      <c:catAx>
        <c:axId val="146049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512384"/>
        <c:crosses val="autoZero"/>
        <c:auto val="1"/>
        <c:lblAlgn val="ctr"/>
        <c:lblOffset val="100"/>
        <c:noMultiLvlLbl val="0"/>
      </c:catAx>
      <c:valAx>
        <c:axId val="1460512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494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Databron</a:t>
            </a:r>
            <a:r>
              <a:rPr lang="nl-NL" baseline="0"/>
              <a:t> voor kwaliteitsregistratie</a:t>
            </a:r>
            <a:endParaRPr lang="nl-NL"/>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Uitkomsten!$N$15:$N$19</c:f>
              <c:strCache>
                <c:ptCount val="5"/>
                <c:pt idx="0">
                  <c:v>Reeds in EPD vastgelegd</c:v>
                </c:pt>
                <c:pt idx="1">
                  <c:v>Af te leiden uit EPD</c:v>
                </c:pt>
                <c:pt idx="2">
                  <c:v>Geen, registratie toevoegen</c:v>
                </c:pt>
                <c:pt idx="3">
                  <c:v>Onbekend</c:v>
                </c:pt>
                <c:pt idx="4">
                  <c:v>N.v.t.</c:v>
                </c:pt>
              </c:strCache>
            </c:strRef>
          </c:cat>
          <c:val>
            <c:numRef>
              <c:f>Uitkomsten!$O$15:$O$19</c:f>
              <c:numCache>
                <c:formatCode>General</c:formatCode>
                <c:ptCount val="5"/>
                <c:pt idx="0">
                  <c:v>20</c:v>
                </c:pt>
                <c:pt idx="1">
                  <c:v>16</c:v>
                </c:pt>
                <c:pt idx="2">
                  <c:v>0</c:v>
                </c:pt>
                <c:pt idx="3">
                  <c:v>0</c:v>
                </c:pt>
                <c:pt idx="4">
                  <c:v>0</c:v>
                </c:pt>
              </c:numCache>
            </c:numRef>
          </c:val>
          <c:extLst>
            <c:ext xmlns:c16="http://schemas.microsoft.com/office/drawing/2014/chart" uri="{C3380CC4-5D6E-409C-BE32-E72D297353CC}">
              <c16:uniqueId val="{00000000-88C0-3640-8A73-2D53663FE123}"/>
            </c:ext>
          </c:extLst>
        </c:ser>
        <c:dLbls>
          <c:dLblPos val="outEnd"/>
          <c:showLegendKey val="0"/>
          <c:showVal val="1"/>
          <c:showCatName val="0"/>
          <c:showSerName val="0"/>
          <c:showPercent val="0"/>
          <c:showBubbleSize val="0"/>
        </c:dLbls>
        <c:gapWidth val="100"/>
        <c:overlap val="-24"/>
        <c:axId val="375855696"/>
        <c:axId val="375857424"/>
      </c:barChart>
      <c:catAx>
        <c:axId val="3758556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75857424"/>
        <c:crosses val="autoZero"/>
        <c:auto val="1"/>
        <c:lblAlgn val="ctr"/>
        <c:lblOffset val="100"/>
        <c:noMultiLvlLbl val="0"/>
      </c:catAx>
      <c:valAx>
        <c:axId val="375857424"/>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7585569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Uitkomsten!$B$6:$B$9</c:f>
              <c:strCache>
                <c:ptCount val="4"/>
                <c:pt idx="0">
                  <c:v>Ja</c:v>
                </c:pt>
                <c:pt idx="1">
                  <c:v>Nee</c:v>
                </c:pt>
                <c:pt idx="2">
                  <c:v>Onbekend</c:v>
                </c:pt>
                <c:pt idx="3">
                  <c:v>N.v.t.</c:v>
                </c:pt>
              </c:strCache>
            </c:strRef>
          </c:cat>
          <c:val>
            <c:numRef>
              <c:f>Uitkomsten!$C$6:$C$9</c:f>
              <c:numCache>
                <c:formatCode>General</c:formatCode>
                <c:ptCount val="4"/>
                <c:pt idx="0">
                  <c:v>35</c:v>
                </c:pt>
                <c:pt idx="1">
                  <c:v>1</c:v>
                </c:pt>
                <c:pt idx="2">
                  <c:v>0</c:v>
                </c:pt>
                <c:pt idx="3">
                  <c:v>0</c:v>
                </c:pt>
              </c:numCache>
            </c:numRef>
          </c:val>
          <c:extLst>
            <c:ext xmlns:c16="http://schemas.microsoft.com/office/drawing/2014/chart" uri="{C3380CC4-5D6E-409C-BE32-E72D297353CC}">
              <c16:uniqueId val="{00000000-F36B-3548-86E9-DAF81D8367DD}"/>
            </c:ext>
          </c:extLst>
        </c:ser>
        <c:dLbls>
          <c:showLegendKey val="0"/>
          <c:showVal val="0"/>
          <c:showCatName val="0"/>
          <c:showSerName val="0"/>
          <c:showPercent val="0"/>
          <c:showBubbleSize val="0"/>
        </c:dLbls>
        <c:gapWidth val="315"/>
        <c:overlap val="-40"/>
        <c:axId val="64681264"/>
        <c:axId val="64685472"/>
      </c:barChart>
      <c:catAx>
        <c:axId val="6468126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4685472"/>
        <c:crosses val="autoZero"/>
        <c:auto val="1"/>
        <c:lblAlgn val="ctr"/>
        <c:lblOffset val="100"/>
        <c:noMultiLvlLbl val="0"/>
      </c:catAx>
      <c:valAx>
        <c:axId val="6468547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468126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Format voldoet aan dataset?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Uitkomsten!$E$6:$E$9</c:f>
              <c:strCache>
                <c:ptCount val="4"/>
                <c:pt idx="0">
                  <c:v>Ja</c:v>
                </c:pt>
                <c:pt idx="1">
                  <c:v>Nee</c:v>
                </c:pt>
                <c:pt idx="2">
                  <c:v>Onbekend</c:v>
                </c:pt>
                <c:pt idx="3">
                  <c:v>N.v.t.</c:v>
                </c:pt>
              </c:strCache>
            </c:strRef>
          </c:cat>
          <c:val>
            <c:numRef>
              <c:f>Uitkomsten!$F$6:$F$9</c:f>
              <c:numCache>
                <c:formatCode>General</c:formatCode>
                <c:ptCount val="4"/>
                <c:pt idx="0">
                  <c:v>30</c:v>
                </c:pt>
                <c:pt idx="1">
                  <c:v>6</c:v>
                </c:pt>
                <c:pt idx="2">
                  <c:v>0</c:v>
                </c:pt>
                <c:pt idx="3">
                  <c:v>0</c:v>
                </c:pt>
              </c:numCache>
            </c:numRef>
          </c:val>
          <c:extLst>
            <c:ext xmlns:c16="http://schemas.microsoft.com/office/drawing/2014/chart" uri="{C3380CC4-5D6E-409C-BE32-E72D297353CC}">
              <c16:uniqueId val="{00000000-5235-7F46-95B3-A6FD42D20088}"/>
            </c:ext>
          </c:extLst>
        </c:ser>
        <c:dLbls>
          <c:dLblPos val="outEnd"/>
          <c:showLegendKey val="0"/>
          <c:showVal val="1"/>
          <c:showCatName val="0"/>
          <c:showSerName val="0"/>
          <c:showPercent val="0"/>
          <c:showBubbleSize val="0"/>
        </c:dLbls>
        <c:gapWidth val="315"/>
        <c:overlap val="-40"/>
        <c:axId val="602784016"/>
        <c:axId val="602786288"/>
      </c:barChart>
      <c:catAx>
        <c:axId val="602784016"/>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02786288"/>
        <c:crosses val="autoZero"/>
        <c:auto val="1"/>
        <c:lblAlgn val="ctr"/>
        <c:lblOffset val="100"/>
        <c:noMultiLvlLbl val="0"/>
      </c:catAx>
      <c:valAx>
        <c:axId val="6027862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0278401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Uitkomsten!$H$6:$H$9</c:f>
              <c:strCache>
                <c:ptCount val="4"/>
                <c:pt idx="0">
                  <c:v>Betrouwbaar</c:v>
                </c:pt>
                <c:pt idx="1">
                  <c:v>Onbetrouwbaar</c:v>
                </c:pt>
                <c:pt idx="2">
                  <c:v>Onbekend</c:v>
                </c:pt>
                <c:pt idx="3">
                  <c:v>N.v.t.</c:v>
                </c:pt>
              </c:strCache>
            </c:strRef>
          </c:cat>
          <c:val>
            <c:numRef>
              <c:f>Uitkomsten!$I$6:$I$9</c:f>
              <c:numCache>
                <c:formatCode>General</c:formatCode>
                <c:ptCount val="4"/>
                <c:pt idx="0">
                  <c:v>23</c:v>
                </c:pt>
                <c:pt idx="1">
                  <c:v>13</c:v>
                </c:pt>
                <c:pt idx="2">
                  <c:v>0</c:v>
                </c:pt>
                <c:pt idx="3">
                  <c:v>0</c:v>
                </c:pt>
              </c:numCache>
            </c:numRef>
          </c:val>
          <c:extLst>
            <c:ext xmlns:c16="http://schemas.microsoft.com/office/drawing/2014/chart" uri="{C3380CC4-5D6E-409C-BE32-E72D297353CC}">
              <c16:uniqueId val="{00000000-BBAF-7A46-8E2C-7860E3567CFA}"/>
            </c:ext>
          </c:extLst>
        </c:ser>
        <c:dLbls>
          <c:dLblPos val="outEnd"/>
          <c:showLegendKey val="0"/>
          <c:showVal val="1"/>
          <c:showCatName val="0"/>
          <c:showSerName val="0"/>
          <c:showPercent val="0"/>
          <c:showBubbleSize val="0"/>
        </c:dLbls>
        <c:gapWidth val="315"/>
        <c:overlap val="-40"/>
        <c:axId val="602797968"/>
        <c:axId val="602799696"/>
      </c:barChart>
      <c:catAx>
        <c:axId val="6027979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02799696"/>
        <c:crosses val="autoZero"/>
        <c:auto val="1"/>
        <c:lblAlgn val="ctr"/>
        <c:lblOffset val="100"/>
        <c:noMultiLvlLbl val="0"/>
      </c:catAx>
      <c:valAx>
        <c:axId val="60279969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027979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Uitkomsten!$K$6:$K$10</c:f>
              <c:strCache>
                <c:ptCount val="5"/>
                <c:pt idx="0">
                  <c:v>Altijd</c:v>
                </c:pt>
                <c:pt idx="1">
                  <c:v>Wisselend</c:v>
                </c:pt>
                <c:pt idx="2">
                  <c:v>Niet</c:v>
                </c:pt>
                <c:pt idx="3">
                  <c:v>Onbekend</c:v>
                </c:pt>
                <c:pt idx="4">
                  <c:v>N.v.t.</c:v>
                </c:pt>
              </c:strCache>
            </c:strRef>
          </c:cat>
          <c:val>
            <c:numRef>
              <c:f>Uitkomsten!$L$6:$L$10</c:f>
              <c:numCache>
                <c:formatCode>General</c:formatCode>
                <c:ptCount val="5"/>
                <c:pt idx="0">
                  <c:v>26</c:v>
                </c:pt>
                <c:pt idx="1">
                  <c:v>3</c:v>
                </c:pt>
                <c:pt idx="2">
                  <c:v>3</c:v>
                </c:pt>
                <c:pt idx="3">
                  <c:v>3</c:v>
                </c:pt>
                <c:pt idx="4">
                  <c:v>1</c:v>
                </c:pt>
              </c:numCache>
            </c:numRef>
          </c:val>
          <c:extLst>
            <c:ext xmlns:c16="http://schemas.microsoft.com/office/drawing/2014/chart" uri="{C3380CC4-5D6E-409C-BE32-E72D297353CC}">
              <c16:uniqueId val="{00000000-77EF-9B4E-AE15-0AF31DEC1A88}"/>
            </c:ext>
          </c:extLst>
        </c:ser>
        <c:dLbls>
          <c:dLblPos val="outEnd"/>
          <c:showLegendKey val="0"/>
          <c:showVal val="1"/>
          <c:showCatName val="0"/>
          <c:showSerName val="0"/>
          <c:showPercent val="0"/>
          <c:showBubbleSize val="0"/>
        </c:dLbls>
        <c:gapWidth val="315"/>
        <c:overlap val="-40"/>
        <c:axId val="2061590768"/>
        <c:axId val="1930093584"/>
      </c:barChart>
      <c:catAx>
        <c:axId val="2061590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930093584"/>
        <c:crosses val="autoZero"/>
        <c:auto val="1"/>
        <c:lblAlgn val="ctr"/>
        <c:lblOffset val="100"/>
        <c:noMultiLvlLbl val="0"/>
      </c:catAx>
      <c:valAx>
        <c:axId val="1930093584"/>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061590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Databron voor kwaliteitsregistratie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Uitkomsten!$N$6:$N$10</c:f>
              <c:strCache>
                <c:ptCount val="5"/>
                <c:pt idx="0">
                  <c:v>Reeds in EPD vastgelegd</c:v>
                </c:pt>
                <c:pt idx="1">
                  <c:v>Af te leiden uit EPD</c:v>
                </c:pt>
                <c:pt idx="2">
                  <c:v>Geen, registratie toevoegen</c:v>
                </c:pt>
                <c:pt idx="3">
                  <c:v>Onbekend</c:v>
                </c:pt>
                <c:pt idx="4">
                  <c:v>N.v.t.</c:v>
                </c:pt>
              </c:strCache>
            </c:strRef>
          </c:cat>
          <c:val>
            <c:numRef>
              <c:f>Uitkomsten!$O$6:$O$10</c:f>
              <c:numCache>
                <c:formatCode>General</c:formatCode>
                <c:ptCount val="5"/>
                <c:pt idx="0">
                  <c:v>30</c:v>
                </c:pt>
                <c:pt idx="1">
                  <c:v>3</c:v>
                </c:pt>
                <c:pt idx="2">
                  <c:v>2</c:v>
                </c:pt>
                <c:pt idx="3">
                  <c:v>1</c:v>
                </c:pt>
                <c:pt idx="4">
                  <c:v>0</c:v>
                </c:pt>
              </c:numCache>
            </c:numRef>
          </c:val>
          <c:extLst>
            <c:ext xmlns:c16="http://schemas.microsoft.com/office/drawing/2014/chart" uri="{C3380CC4-5D6E-409C-BE32-E72D297353CC}">
              <c16:uniqueId val="{00000000-4725-9445-919A-62DACEC99914}"/>
            </c:ext>
          </c:extLst>
        </c:ser>
        <c:dLbls>
          <c:dLblPos val="outEnd"/>
          <c:showLegendKey val="0"/>
          <c:showVal val="1"/>
          <c:showCatName val="0"/>
          <c:showSerName val="0"/>
          <c:showPercent val="0"/>
          <c:showBubbleSize val="0"/>
        </c:dLbls>
        <c:gapWidth val="315"/>
        <c:overlap val="-40"/>
        <c:axId val="602823712"/>
        <c:axId val="602825440"/>
      </c:barChart>
      <c:catAx>
        <c:axId val="602823712"/>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02825440"/>
        <c:crosses val="autoZero"/>
        <c:auto val="1"/>
        <c:lblAlgn val="ctr"/>
        <c:lblOffset val="100"/>
        <c:noMultiLvlLbl val="0"/>
      </c:catAx>
      <c:valAx>
        <c:axId val="602825440"/>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0282371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Uitkomsten!$B$33</c:f>
              <c:strCache>
                <c:ptCount val="1"/>
                <c:pt idx="0">
                  <c:v>Ja</c:v>
                </c:pt>
              </c:strCache>
            </c:strRef>
          </c:tx>
          <c:spPr>
            <a:solidFill>
              <a:srgbClr val="58AB1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Uitkomsten!$A$34:$A$36</c:f>
              <c:strCache>
                <c:ptCount val="3"/>
                <c:pt idx="0">
                  <c:v>AUMC</c:v>
                </c:pt>
                <c:pt idx="1">
                  <c:v>UMCG</c:v>
                </c:pt>
                <c:pt idx="2">
                  <c:v>Erasmus MC</c:v>
                </c:pt>
              </c:strCache>
            </c:strRef>
          </c:cat>
          <c:val>
            <c:numRef>
              <c:f>Uitkomsten!$B$34:$B$36</c:f>
              <c:numCache>
                <c:formatCode>General</c:formatCode>
                <c:ptCount val="3"/>
                <c:pt idx="0">
                  <c:v>35</c:v>
                </c:pt>
                <c:pt idx="1">
                  <c:v>36</c:v>
                </c:pt>
                <c:pt idx="2">
                  <c:v>36</c:v>
                </c:pt>
              </c:numCache>
            </c:numRef>
          </c:val>
          <c:extLst>
            <c:ext xmlns:c16="http://schemas.microsoft.com/office/drawing/2014/chart" uri="{C3380CC4-5D6E-409C-BE32-E72D297353CC}">
              <c16:uniqueId val="{00000000-79DA-DF43-839A-B259176144EF}"/>
            </c:ext>
          </c:extLst>
        </c:ser>
        <c:ser>
          <c:idx val="1"/>
          <c:order val="1"/>
          <c:tx>
            <c:strRef>
              <c:f>Uitkomsten!$C$33</c:f>
              <c:strCache>
                <c:ptCount val="1"/>
                <c:pt idx="0">
                  <c:v>Nee</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Uitkomsten!$A$34:$A$36</c:f>
              <c:strCache>
                <c:ptCount val="3"/>
                <c:pt idx="0">
                  <c:v>AUMC</c:v>
                </c:pt>
                <c:pt idx="1">
                  <c:v>UMCG</c:v>
                </c:pt>
                <c:pt idx="2">
                  <c:v>Erasmus MC</c:v>
                </c:pt>
              </c:strCache>
            </c:strRef>
          </c:cat>
          <c:val>
            <c:numRef>
              <c:f>Uitkomsten!$C$34:$C$36</c:f>
              <c:numCache>
                <c:formatCode>General</c:formatCode>
                <c:ptCount val="3"/>
                <c:pt idx="0">
                  <c:v>1</c:v>
                </c:pt>
                <c:pt idx="1">
                  <c:v>0</c:v>
                </c:pt>
                <c:pt idx="2">
                  <c:v>0</c:v>
                </c:pt>
              </c:numCache>
            </c:numRef>
          </c:val>
          <c:extLst>
            <c:ext xmlns:c16="http://schemas.microsoft.com/office/drawing/2014/chart" uri="{C3380CC4-5D6E-409C-BE32-E72D297353CC}">
              <c16:uniqueId val="{00000001-79DA-DF43-839A-B259176144EF}"/>
            </c:ext>
          </c:extLst>
        </c:ser>
        <c:ser>
          <c:idx val="2"/>
          <c:order val="2"/>
          <c:tx>
            <c:strRef>
              <c:f>Uitkomsten!$D$33</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Uitkomsten!$A$34:$A$36</c:f>
              <c:strCache>
                <c:ptCount val="3"/>
                <c:pt idx="0">
                  <c:v>AUMC</c:v>
                </c:pt>
                <c:pt idx="1">
                  <c:v>UMCG</c:v>
                </c:pt>
                <c:pt idx="2">
                  <c:v>Erasmus MC</c:v>
                </c:pt>
              </c:strCache>
            </c:strRef>
          </c:cat>
          <c:val>
            <c:numRef>
              <c:f>Uitkomsten!$D$34:$D$36</c:f>
              <c:numCache>
                <c:formatCode>General</c:formatCode>
                <c:ptCount val="3"/>
                <c:pt idx="0">
                  <c:v>0</c:v>
                </c:pt>
                <c:pt idx="1">
                  <c:v>0</c:v>
                </c:pt>
                <c:pt idx="2">
                  <c:v>0</c:v>
                </c:pt>
              </c:numCache>
            </c:numRef>
          </c:val>
          <c:extLst>
            <c:ext xmlns:c16="http://schemas.microsoft.com/office/drawing/2014/chart" uri="{C3380CC4-5D6E-409C-BE32-E72D297353CC}">
              <c16:uniqueId val="{00000002-79DA-DF43-839A-B259176144EF}"/>
            </c:ext>
          </c:extLst>
        </c:ser>
        <c:dLbls>
          <c:dLblPos val="outEnd"/>
          <c:showLegendKey val="0"/>
          <c:showVal val="1"/>
          <c:showCatName val="0"/>
          <c:showSerName val="0"/>
          <c:showPercent val="0"/>
          <c:showBubbleSize val="0"/>
        </c:dLbls>
        <c:gapWidth val="219"/>
        <c:overlap val="-27"/>
        <c:axId val="832356448"/>
        <c:axId val="1721863040"/>
      </c:barChart>
      <c:catAx>
        <c:axId val="83235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1863040"/>
        <c:crosses val="autoZero"/>
        <c:auto val="1"/>
        <c:lblAlgn val="ctr"/>
        <c:lblOffset val="100"/>
        <c:noMultiLvlLbl val="0"/>
      </c:catAx>
      <c:valAx>
        <c:axId val="1721863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35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Format voldoet aan dataset?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Uitkomsten!$B$49</c:f>
              <c:strCache>
                <c:ptCount val="1"/>
                <c:pt idx="0">
                  <c:v>Ja</c:v>
                </c:pt>
              </c:strCache>
            </c:strRef>
          </c:tx>
          <c:spPr>
            <a:solidFill>
              <a:srgbClr val="58AB1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Uitkomsten!$A$50:$A$52</c:f>
              <c:strCache>
                <c:ptCount val="3"/>
                <c:pt idx="0">
                  <c:v>AUMC</c:v>
                </c:pt>
                <c:pt idx="1">
                  <c:v>UMCG</c:v>
                </c:pt>
                <c:pt idx="2">
                  <c:v>Erasmus MC</c:v>
                </c:pt>
              </c:strCache>
            </c:strRef>
          </c:cat>
          <c:val>
            <c:numRef>
              <c:f>Uitkomsten!$B$50:$B$52</c:f>
              <c:numCache>
                <c:formatCode>General</c:formatCode>
                <c:ptCount val="3"/>
                <c:pt idx="0">
                  <c:v>30</c:v>
                </c:pt>
                <c:pt idx="1">
                  <c:v>20</c:v>
                </c:pt>
                <c:pt idx="2">
                  <c:v>24</c:v>
                </c:pt>
              </c:numCache>
            </c:numRef>
          </c:val>
          <c:extLst>
            <c:ext xmlns:c16="http://schemas.microsoft.com/office/drawing/2014/chart" uri="{C3380CC4-5D6E-409C-BE32-E72D297353CC}">
              <c16:uniqueId val="{00000000-906D-C44D-BD5E-566C11DF76AE}"/>
            </c:ext>
          </c:extLst>
        </c:ser>
        <c:ser>
          <c:idx val="1"/>
          <c:order val="1"/>
          <c:tx>
            <c:strRef>
              <c:f>Uitkomsten!$C$49</c:f>
              <c:strCache>
                <c:ptCount val="1"/>
                <c:pt idx="0">
                  <c:v>Nee</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Uitkomsten!$A$50:$A$52</c:f>
              <c:strCache>
                <c:ptCount val="3"/>
                <c:pt idx="0">
                  <c:v>AUMC</c:v>
                </c:pt>
                <c:pt idx="1">
                  <c:v>UMCG</c:v>
                </c:pt>
                <c:pt idx="2">
                  <c:v>Erasmus MC</c:v>
                </c:pt>
              </c:strCache>
            </c:strRef>
          </c:cat>
          <c:val>
            <c:numRef>
              <c:f>Uitkomsten!$C$50:$C$52</c:f>
              <c:numCache>
                <c:formatCode>General</c:formatCode>
                <c:ptCount val="3"/>
                <c:pt idx="0">
                  <c:v>6</c:v>
                </c:pt>
                <c:pt idx="1">
                  <c:v>16</c:v>
                </c:pt>
                <c:pt idx="2">
                  <c:v>12</c:v>
                </c:pt>
              </c:numCache>
            </c:numRef>
          </c:val>
          <c:extLst>
            <c:ext xmlns:c16="http://schemas.microsoft.com/office/drawing/2014/chart" uri="{C3380CC4-5D6E-409C-BE32-E72D297353CC}">
              <c16:uniqueId val="{00000001-906D-C44D-BD5E-566C11DF76AE}"/>
            </c:ext>
          </c:extLst>
        </c:ser>
        <c:ser>
          <c:idx val="2"/>
          <c:order val="2"/>
          <c:tx>
            <c:strRef>
              <c:f>Uitkomsten!$D$49</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Uitkomsten!$A$50:$A$52</c:f>
              <c:strCache>
                <c:ptCount val="3"/>
                <c:pt idx="0">
                  <c:v>AUMC</c:v>
                </c:pt>
                <c:pt idx="1">
                  <c:v>UMCG</c:v>
                </c:pt>
                <c:pt idx="2">
                  <c:v>Erasmus MC</c:v>
                </c:pt>
              </c:strCache>
            </c:strRef>
          </c:cat>
          <c:val>
            <c:numRef>
              <c:f>Uitkomsten!$D$50:$D$52</c:f>
              <c:numCache>
                <c:formatCode>General</c:formatCode>
                <c:ptCount val="3"/>
                <c:pt idx="0">
                  <c:v>0</c:v>
                </c:pt>
                <c:pt idx="1">
                  <c:v>0</c:v>
                </c:pt>
                <c:pt idx="2">
                  <c:v>0</c:v>
                </c:pt>
              </c:numCache>
            </c:numRef>
          </c:val>
          <c:extLst>
            <c:ext xmlns:c16="http://schemas.microsoft.com/office/drawing/2014/chart" uri="{C3380CC4-5D6E-409C-BE32-E72D297353CC}">
              <c16:uniqueId val="{00000002-906D-C44D-BD5E-566C11DF76AE}"/>
            </c:ext>
          </c:extLst>
        </c:ser>
        <c:dLbls>
          <c:dLblPos val="outEnd"/>
          <c:showLegendKey val="0"/>
          <c:showVal val="1"/>
          <c:showCatName val="0"/>
          <c:showSerName val="0"/>
          <c:showPercent val="0"/>
          <c:showBubbleSize val="0"/>
        </c:dLbls>
        <c:gapWidth val="219"/>
        <c:overlap val="-27"/>
        <c:axId val="192098240"/>
        <c:axId val="192099952"/>
      </c:barChart>
      <c:catAx>
        <c:axId val="19209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099952"/>
        <c:crosses val="autoZero"/>
        <c:auto val="1"/>
        <c:lblAlgn val="ctr"/>
        <c:lblOffset val="100"/>
        <c:noMultiLvlLbl val="0"/>
      </c:catAx>
      <c:valAx>
        <c:axId val="192099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098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Is het veld betrouwbaar?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Uitkomsten!$N$35</c:f>
              <c:strCache>
                <c:ptCount val="1"/>
                <c:pt idx="0">
                  <c:v>Betrouwbaar</c:v>
                </c:pt>
              </c:strCache>
            </c:strRef>
          </c:tx>
          <c:spPr>
            <a:solidFill>
              <a:srgbClr val="58AB1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Uitkomsten!$M$36:$M$38</c:f>
              <c:strCache>
                <c:ptCount val="3"/>
                <c:pt idx="0">
                  <c:v>AUMC</c:v>
                </c:pt>
                <c:pt idx="1">
                  <c:v>UMCG</c:v>
                </c:pt>
                <c:pt idx="2">
                  <c:v>Erasmus MC</c:v>
                </c:pt>
              </c:strCache>
            </c:strRef>
          </c:cat>
          <c:val>
            <c:numRef>
              <c:f>Uitkomsten!$N$36:$N$38</c:f>
              <c:numCache>
                <c:formatCode>General</c:formatCode>
                <c:ptCount val="3"/>
                <c:pt idx="0">
                  <c:v>23</c:v>
                </c:pt>
                <c:pt idx="1">
                  <c:v>18</c:v>
                </c:pt>
                <c:pt idx="2">
                  <c:v>24</c:v>
                </c:pt>
              </c:numCache>
            </c:numRef>
          </c:val>
          <c:extLst>
            <c:ext xmlns:c16="http://schemas.microsoft.com/office/drawing/2014/chart" uri="{C3380CC4-5D6E-409C-BE32-E72D297353CC}">
              <c16:uniqueId val="{00000000-E3D0-4F43-8D42-965330CEB055}"/>
            </c:ext>
          </c:extLst>
        </c:ser>
        <c:ser>
          <c:idx val="1"/>
          <c:order val="1"/>
          <c:tx>
            <c:strRef>
              <c:f>Uitkomsten!$O$35</c:f>
              <c:strCache>
                <c:ptCount val="1"/>
                <c:pt idx="0">
                  <c:v>Onbetrouwbaar</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Uitkomsten!$M$36:$M$38</c:f>
              <c:strCache>
                <c:ptCount val="3"/>
                <c:pt idx="0">
                  <c:v>AUMC</c:v>
                </c:pt>
                <c:pt idx="1">
                  <c:v>UMCG</c:v>
                </c:pt>
                <c:pt idx="2">
                  <c:v>Erasmus MC</c:v>
                </c:pt>
              </c:strCache>
            </c:strRef>
          </c:cat>
          <c:val>
            <c:numRef>
              <c:f>Uitkomsten!$O$36:$O$38</c:f>
              <c:numCache>
                <c:formatCode>General</c:formatCode>
                <c:ptCount val="3"/>
                <c:pt idx="0">
                  <c:v>13</c:v>
                </c:pt>
                <c:pt idx="1">
                  <c:v>18</c:v>
                </c:pt>
                <c:pt idx="2">
                  <c:v>12</c:v>
                </c:pt>
              </c:numCache>
            </c:numRef>
          </c:val>
          <c:extLst>
            <c:ext xmlns:c16="http://schemas.microsoft.com/office/drawing/2014/chart" uri="{C3380CC4-5D6E-409C-BE32-E72D297353CC}">
              <c16:uniqueId val="{00000001-E3D0-4F43-8D42-965330CEB055}"/>
            </c:ext>
          </c:extLst>
        </c:ser>
        <c:ser>
          <c:idx val="2"/>
          <c:order val="2"/>
          <c:tx>
            <c:strRef>
              <c:f>Uitkomsten!$P$35</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Uitkomsten!$M$36:$M$38</c:f>
              <c:strCache>
                <c:ptCount val="3"/>
                <c:pt idx="0">
                  <c:v>AUMC</c:v>
                </c:pt>
                <c:pt idx="1">
                  <c:v>UMCG</c:v>
                </c:pt>
                <c:pt idx="2">
                  <c:v>Erasmus MC</c:v>
                </c:pt>
              </c:strCache>
            </c:strRef>
          </c:cat>
          <c:val>
            <c:numRef>
              <c:f>Uitkomsten!$P$36:$P$38</c:f>
              <c:numCache>
                <c:formatCode>General</c:formatCode>
                <c:ptCount val="3"/>
                <c:pt idx="0">
                  <c:v>0</c:v>
                </c:pt>
                <c:pt idx="1">
                  <c:v>0</c:v>
                </c:pt>
                <c:pt idx="2">
                  <c:v>0</c:v>
                </c:pt>
              </c:numCache>
            </c:numRef>
          </c:val>
          <c:extLst>
            <c:ext xmlns:c16="http://schemas.microsoft.com/office/drawing/2014/chart" uri="{C3380CC4-5D6E-409C-BE32-E72D297353CC}">
              <c16:uniqueId val="{00000002-E3D0-4F43-8D42-965330CEB055}"/>
            </c:ext>
          </c:extLst>
        </c:ser>
        <c:dLbls>
          <c:dLblPos val="outEnd"/>
          <c:showLegendKey val="0"/>
          <c:showVal val="1"/>
          <c:showCatName val="0"/>
          <c:showSerName val="0"/>
          <c:showPercent val="0"/>
          <c:showBubbleSize val="0"/>
        </c:dLbls>
        <c:gapWidth val="219"/>
        <c:overlap val="-27"/>
        <c:axId val="192038432"/>
        <c:axId val="192123728"/>
      </c:barChart>
      <c:catAx>
        <c:axId val="19203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23728"/>
        <c:crosses val="autoZero"/>
        <c:auto val="1"/>
        <c:lblAlgn val="ctr"/>
        <c:lblOffset val="100"/>
        <c:noMultiLvlLbl val="0"/>
      </c:catAx>
      <c:valAx>
        <c:axId val="192123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038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Wordt het veld gevuld?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Uitkomsten!$N$48</c:f>
              <c:strCache>
                <c:ptCount val="1"/>
                <c:pt idx="0">
                  <c:v>Altijd</c:v>
                </c:pt>
              </c:strCache>
            </c:strRef>
          </c:tx>
          <c:spPr>
            <a:solidFill>
              <a:srgbClr val="58AB1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Uitkomsten!$M$49:$M$51</c:f>
              <c:strCache>
                <c:ptCount val="3"/>
                <c:pt idx="0">
                  <c:v>AUMC</c:v>
                </c:pt>
                <c:pt idx="1">
                  <c:v>UMCG</c:v>
                </c:pt>
                <c:pt idx="2">
                  <c:v>Erasmus MC</c:v>
                </c:pt>
              </c:strCache>
            </c:strRef>
          </c:cat>
          <c:val>
            <c:numRef>
              <c:f>Uitkomsten!$N$49:$N$51</c:f>
              <c:numCache>
                <c:formatCode>General</c:formatCode>
                <c:ptCount val="3"/>
                <c:pt idx="0">
                  <c:v>26</c:v>
                </c:pt>
                <c:pt idx="1">
                  <c:v>31</c:v>
                </c:pt>
                <c:pt idx="2">
                  <c:v>25</c:v>
                </c:pt>
              </c:numCache>
            </c:numRef>
          </c:val>
          <c:extLst>
            <c:ext xmlns:c16="http://schemas.microsoft.com/office/drawing/2014/chart" uri="{C3380CC4-5D6E-409C-BE32-E72D297353CC}">
              <c16:uniqueId val="{00000000-4988-C54C-9F5E-20E9ECABDD03}"/>
            </c:ext>
          </c:extLst>
        </c:ser>
        <c:ser>
          <c:idx val="1"/>
          <c:order val="1"/>
          <c:tx>
            <c:strRef>
              <c:f>Uitkomsten!$O$48</c:f>
              <c:strCache>
                <c:ptCount val="1"/>
                <c:pt idx="0">
                  <c:v>Wisselend</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Uitkomsten!$M$49:$M$51</c:f>
              <c:strCache>
                <c:ptCount val="3"/>
                <c:pt idx="0">
                  <c:v>AUMC</c:v>
                </c:pt>
                <c:pt idx="1">
                  <c:v>UMCG</c:v>
                </c:pt>
                <c:pt idx="2">
                  <c:v>Erasmus MC</c:v>
                </c:pt>
              </c:strCache>
            </c:strRef>
          </c:cat>
          <c:val>
            <c:numRef>
              <c:f>Uitkomsten!$O$49:$O$51</c:f>
              <c:numCache>
                <c:formatCode>General</c:formatCode>
                <c:ptCount val="3"/>
                <c:pt idx="0">
                  <c:v>3</c:v>
                </c:pt>
                <c:pt idx="1">
                  <c:v>3</c:v>
                </c:pt>
                <c:pt idx="2">
                  <c:v>8</c:v>
                </c:pt>
              </c:numCache>
            </c:numRef>
          </c:val>
          <c:extLst>
            <c:ext xmlns:c16="http://schemas.microsoft.com/office/drawing/2014/chart" uri="{C3380CC4-5D6E-409C-BE32-E72D297353CC}">
              <c16:uniqueId val="{00000001-4988-C54C-9F5E-20E9ECABDD03}"/>
            </c:ext>
          </c:extLst>
        </c:ser>
        <c:ser>
          <c:idx val="2"/>
          <c:order val="2"/>
          <c:tx>
            <c:strRef>
              <c:f>Uitkomsten!$P$48</c:f>
              <c:strCache>
                <c:ptCount val="1"/>
                <c:pt idx="0">
                  <c:v>Niet</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Uitkomsten!$M$49:$M$51</c:f>
              <c:strCache>
                <c:ptCount val="3"/>
                <c:pt idx="0">
                  <c:v>AUMC</c:v>
                </c:pt>
                <c:pt idx="1">
                  <c:v>UMCG</c:v>
                </c:pt>
                <c:pt idx="2">
                  <c:v>Erasmus MC</c:v>
                </c:pt>
              </c:strCache>
            </c:strRef>
          </c:cat>
          <c:val>
            <c:numRef>
              <c:f>Uitkomsten!$P$49:$P$51</c:f>
              <c:numCache>
                <c:formatCode>General</c:formatCode>
                <c:ptCount val="3"/>
                <c:pt idx="0">
                  <c:v>3</c:v>
                </c:pt>
                <c:pt idx="1">
                  <c:v>2</c:v>
                </c:pt>
                <c:pt idx="2">
                  <c:v>0</c:v>
                </c:pt>
              </c:numCache>
            </c:numRef>
          </c:val>
          <c:extLst>
            <c:ext xmlns:c16="http://schemas.microsoft.com/office/drawing/2014/chart" uri="{C3380CC4-5D6E-409C-BE32-E72D297353CC}">
              <c16:uniqueId val="{00000002-4988-C54C-9F5E-20E9ECABDD03}"/>
            </c:ext>
          </c:extLst>
        </c:ser>
        <c:ser>
          <c:idx val="3"/>
          <c:order val="3"/>
          <c:tx>
            <c:strRef>
              <c:f>Uitkomsten!$Q$48</c:f>
              <c:strCache>
                <c:ptCount val="1"/>
                <c:pt idx="0">
                  <c:v>Onbekend</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Uitkomsten!$M$49:$M$51</c:f>
              <c:strCache>
                <c:ptCount val="3"/>
                <c:pt idx="0">
                  <c:v>AUMC</c:v>
                </c:pt>
                <c:pt idx="1">
                  <c:v>UMCG</c:v>
                </c:pt>
                <c:pt idx="2">
                  <c:v>Erasmus MC</c:v>
                </c:pt>
              </c:strCache>
            </c:strRef>
          </c:cat>
          <c:val>
            <c:numRef>
              <c:f>Uitkomsten!$Q$49:$Q$51</c:f>
              <c:numCache>
                <c:formatCode>General</c:formatCode>
                <c:ptCount val="3"/>
                <c:pt idx="0">
                  <c:v>3</c:v>
                </c:pt>
                <c:pt idx="1">
                  <c:v>0</c:v>
                </c:pt>
                <c:pt idx="2">
                  <c:v>3</c:v>
                </c:pt>
              </c:numCache>
            </c:numRef>
          </c:val>
          <c:extLst>
            <c:ext xmlns:c16="http://schemas.microsoft.com/office/drawing/2014/chart" uri="{C3380CC4-5D6E-409C-BE32-E72D297353CC}">
              <c16:uniqueId val="{00000005-4988-C54C-9F5E-20E9ECABDD03}"/>
            </c:ext>
          </c:extLst>
        </c:ser>
        <c:ser>
          <c:idx val="4"/>
          <c:order val="4"/>
          <c:tx>
            <c:strRef>
              <c:f>Uitkomsten!$R$48</c:f>
              <c:strCache>
                <c:ptCount val="1"/>
                <c:pt idx="0">
                  <c:v>N.v.t.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Uitkomsten!$M$49:$M$51</c:f>
              <c:strCache>
                <c:ptCount val="3"/>
                <c:pt idx="0">
                  <c:v>AUMC</c:v>
                </c:pt>
                <c:pt idx="1">
                  <c:v>UMCG</c:v>
                </c:pt>
                <c:pt idx="2">
                  <c:v>Erasmus MC</c:v>
                </c:pt>
              </c:strCache>
            </c:strRef>
          </c:cat>
          <c:val>
            <c:numRef>
              <c:f>Uitkomsten!$R$49:$R$51</c:f>
              <c:numCache>
                <c:formatCode>General</c:formatCode>
                <c:ptCount val="3"/>
                <c:pt idx="0">
                  <c:v>1</c:v>
                </c:pt>
                <c:pt idx="1">
                  <c:v>0</c:v>
                </c:pt>
                <c:pt idx="2">
                  <c:v>0</c:v>
                </c:pt>
              </c:numCache>
            </c:numRef>
          </c:val>
          <c:extLst>
            <c:ext xmlns:c16="http://schemas.microsoft.com/office/drawing/2014/chart" uri="{C3380CC4-5D6E-409C-BE32-E72D297353CC}">
              <c16:uniqueId val="{00000006-4988-C54C-9F5E-20E9ECABDD03}"/>
            </c:ext>
          </c:extLst>
        </c:ser>
        <c:dLbls>
          <c:dLblPos val="outEnd"/>
          <c:showLegendKey val="0"/>
          <c:showVal val="1"/>
          <c:showCatName val="0"/>
          <c:showSerName val="0"/>
          <c:showPercent val="0"/>
          <c:showBubbleSize val="0"/>
        </c:dLbls>
        <c:gapWidth val="219"/>
        <c:axId val="215371488"/>
        <c:axId val="215373200"/>
      </c:barChart>
      <c:catAx>
        <c:axId val="21537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5373200"/>
        <c:crosses val="autoZero"/>
        <c:auto val="1"/>
        <c:lblAlgn val="ctr"/>
        <c:lblOffset val="100"/>
        <c:noMultiLvlLbl val="0"/>
      </c:catAx>
      <c:valAx>
        <c:axId val="215373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5371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Uitkomsten!$B$24:$B$27</c:f>
              <c:strCache>
                <c:ptCount val="4"/>
                <c:pt idx="0">
                  <c:v>Ja</c:v>
                </c:pt>
                <c:pt idx="1">
                  <c:v>Nee</c:v>
                </c:pt>
                <c:pt idx="2">
                  <c:v>Onbekend</c:v>
                </c:pt>
                <c:pt idx="3">
                  <c:v>N.v.t.</c:v>
                </c:pt>
              </c:strCache>
            </c:strRef>
          </c:cat>
          <c:val>
            <c:numRef>
              <c:f>Uitkomsten!$C$24:$C$27</c:f>
              <c:numCache>
                <c:formatCode>General</c:formatCode>
                <c:ptCount val="4"/>
                <c:pt idx="0">
                  <c:v>36</c:v>
                </c:pt>
                <c:pt idx="1">
                  <c:v>0</c:v>
                </c:pt>
                <c:pt idx="2">
                  <c:v>0</c:v>
                </c:pt>
                <c:pt idx="3">
                  <c:v>0</c:v>
                </c:pt>
              </c:numCache>
            </c:numRef>
          </c:val>
          <c:extLst>
            <c:ext xmlns:c16="http://schemas.microsoft.com/office/drawing/2014/chart" uri="{C3380CC4-5D6E-409C-BE32-E72D297353CC}">
              <c16:uniqueId val="{00000000-1DD0-1F48-8DD6-D0DA289AB49E}"/>
            </c:ext>
          </c:extLst>
        </c:ser>
        <c:dLbls>
          <c:showLegendKey val="0"/>
          <c:showVal val="0"/>
          <c:showCatName val="0"/>
          <c:showSerName val="0"/>
          <c:showPercent val="0"/>
          <c:showBubbleSize val="0"/>
        </c:dLbls>
        <c:gapWidth val="219"/>
        <c:overlap val="-27"/>
        <c:axId val="64532464"/>
        <c:axId val="64534192"/>
      </c:barChart>
      <c:catAx>
        <c:axId val="6453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4192"/>
        <c:crosses val="autoZero"/>
        <c:auto val="1"/>
        <c:lblAlgn val="ctr"/>
        <c:lblOffset val="100"/>
        <c:noMultiLvlLbl val="0"/>
      </c:catAx>
      <c:valAx>
        <c:axId val="64534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2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Databron voor kwaliteitregistratie?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Uitkomsten!$K$64</c:f>
              <c:strCache>
                <c:ptCount val="1"/>
                <c:pt idx="0">
                  <c:v>Reeds in EPD vastgelegd</c:v>
                </c:pt>
              </c:strCache>
            </c:strRef>
          </c:tx>
          <c:spPr>
            <a:solidFill>
              <a:srgbClr val="58AB1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Uitkomsten!$J$65:$J$67</c:f>
              <c:strCache>
                <c:ptCount val="3"/>
                <c:pt idx="0">
                  <c:v>AUMC</c:v>
                </c:pt>
                <c:pt idx="1">
                  <c:v>UMCG</c:v>
                </c:pt>
                <c:pt idx="2">
                  <c:v>Erasmus MC</c:v>
                </c:pt>
              </c:strCache>
            </c:strRef>
          </c:cat>
          <c:val>
            <c:numRef>
              <c:f>Uitkomsten!$K$65:$K$67</c:f>
              <c:numCache>
                <c:formatCode>General</c:formatCode>
                <c:ptCount val="3"/>
                <c:pt idx="0">
                  <c:v>30</c:v>
                </c:pt>
                <c:pt idx="1">
                  <c:v>20</c:v>
                </c:pt>
                <c:pt idx="2">
                  <c:v>25</c:v>
                </c:pt>
              </c:numCache>
            </c:numRef>
          </c:val>
          <c:extLst>
            <c:ext xmlns:c16="http://schemas.microsoft.com/office/drawing/2014/chart" uri="{C3380CC4-5D6E-409C-BE32-E72D297353CC}">
              <c16:uniqueId val="{00000000-8918-F64B-AA26-64D15F8AB781}"/>
            </c:ext>
          </c:extLst>
        </c:ser>
        <c:ser>
          <c:idx val="1"/>
          <c:order val="1"/>
          <c:tx>
            <c:strRef>
              <c:f>Uitkomsten!$L$64</c:f>
              <c:strCache>
                <c:ptCount val="1"/>
                <c:pt idx="0">
                  <c:v>Af te leiden uit EPD</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Uitkomsten!$J$65:$J$67</c:f>
              <c:strCache>
                <c:ptCount val="3"/>
                <c:pt idx="0">
                  <c:v>AUMC</c:v>
                </c:pt>
                <c:pt idx="1">
                  <c:v>UMCG</c:v>
                </c:pt>
                <c:pt idx="2">
                  <c:v>Erasmus MC</c:v>
                </c:pt>
              </c:strCache>
            </c:strRef>
          </c:cat>
          <c:val>
            <c:numRef>
              <c:f>Uitkomsten!$L$65:$L$67</c:f>
              <c:numCache>
                <c:formatCode>General</c:formatCode>
                <c:ptCount val="3"/>
                <c:pt idx="0">
                  <c:v>3</c:v>
                </c:pt>
                <c:pt idx="1">
                  <c:v>16</c:v>
                </c:pt>
                <c:pt idx="2">
                  <c:v>6</c:v>
                </c:pt>
              </c:numCache>
            </c:numRef>
          </c:val>
          <c:extLst>
            <c:ext xmlns:c16="http://schemas.microsoft.com/office/drawing/2014/chart" uri="{C3380CC4-5D6E-409C-BE32-E72D297353CC}">
              <c16:uniqueId val="{00000001-8918-F64B-AA26-64D15F8AB781}"/>
            </c:ext>
          </c:extLst>
        </c:ser>
        <c:ser>
          <c:idx val="2"/>
          <c:order val="2"/>
          <c:tx>
            <c:strRef>
              <c:f>Uitkomsten!$M$64</c:f>
              <c:strCache>
                <c:ptCount val="1"/>
                <c:pt idx="0">
                  <c:v>Geen, registratie toevoegen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Uitkomsten!$J$65:$J$67</c:f>
              <c:strCache>
                <c:ptCount val="3"/>
                <c:pt idx="0">
                  <c:v>AUMC</c:v>
                </c:pt>
                <c:pt idx="1">
                  <c:v>UMCG</c:v>
                </c:pt>
                <c:pt idx="2">
                  <c:v>Erasmus MC</c:v>
                </c:pt>
              </c:strCache>
            </c:strRef>
          </c:cat>
          <c:val>
            <c:numRef>
              <c:f>Uitkomsten!$M$65:$M$67</c:f>
              <c:numCache>
                <c:formatCode>General</c:formatCode>
                <c:ptCount val="3"/>
                <c:pt idx="0">
                  <c:v>2</c:v>
                </c:pt>
                <c:pt idx="1">
                  <c:v>0</c:v>
                </c:pt>
                <c:pt idx="2">
                  <c:v>5</c:v>
                </c:pt>
              </c:numCache>
            </c:numRef>
          </c:val>
          <c:extLst>
            <c:ext xmlns:c16="http://schemas.microsoft.com/office/drawing/2014/chart" uri="{C3380CC4-5D6E-409C-BE32-E72D297353CC}">
              <c16:uniqueId val="{00000002-8918-F64B-AA26-64D15F8AB781}"/>
            </c:ext>
          </c:extLst>
        </c:ser>
        <c:ser>
          <c:idx val="3"/>
          <c:order val="3"/>
          <c:tx>
            <c:strRef>
              <c:f>Uitkomsten!$N$64</c:f>
              <c:strCache>
                <c:ptCount val="1"/>
                <c:pt idx="0">
                  <c:v>Onbekend</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Uitkomsten!$J$65:$J$67</c:f>
              <c:strCache>
                <c:ptCount val="3"/>
                <c:pt idx="0">
                  <c:v>AUMC</c:v>
                </c:pt>
                <c:pt idx="1">
                  <c:v>UMCG</c:v>
                </c:pt>
                <c:pt idx="2">
                  <c:v>Erasmus MC</c:v>
                </c:pt>
              </c:strCache>
            </c:strRef>
          </c:cat>
          <c:val>
            <c:numRef>
              <c:f>Uitkomsten!$N$65:$N$67</c:f>
              <c:numCache>
                <c:formatCode>General</c:formatCode>
                <c:ptCount val="3"/>
                <c:pt idx="0">
                  <c:v>1</c:v>
                </c:pt>
                <c:pt idx="1">
                  <c:v>0</c:v>
                </c:pt>
                <c:pt idx="2">
                  <c:v>0</c:v>
                </c:pt>
              </c:numCache>
            </c:numRef>
          </c:val>
          <c:extLst>
            <c:ext xmlns:c16="http://schemas.microsoft.com/office/drawing/2014/chart" uri="{C3380CC4-5D6E-409C-BE32-E72D297353CC}">
              <c16:uniqueId val="{00000000-3531-AC49-8AB9-9C15C33E492B}"/>
            </c:ext>
          </c:extLst>
        </c:ser>
        <c:dLbls>
          <c:dLblPos val="outEnd"/>
          <c:showLegendKey val="0"/>
          <c:showVal val="1"/>
          <c:showCatName val="0"/>
          <c:showSerName val="0"/>
          <c:showPercent val="0"/>
          <c:showBubbleSize val="0"/>
        </c:dLbls>
        <c:gapWidth val="182"/>
        <c:axId val="714439520"/>
        <c:axId val="714526480"/>
      </c:barChart>
      <c:catAx>
        <c:axId val="71443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526480"/>
        <c:crosses val="autoZero"/>
        <c:auto val="1"/>
        <c:lblAlgn val="ctr"/>
        <c:lblOffset val="100"/>
        <c:noMultiLvlLbl val="0"/>
      </c:catAx>
      <c:valAx>
        <c:axId val="714526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439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Velden</a:t>
            </a:r>
            <a:r>
              <a:rPr lang="nl-NL" baseline="0"/>
              <a:t> ingevoerd door</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spPr>
            <a:solidFill>
              <a:srgbClr val="58AB1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Uitkomsten!$I$89:$O$89</c:f>
              <c:strCache>
                <c:ptCount val="7"/>
                <c:pt idx="0">
                  <c:v>Neuroloog/Endocrinoloog/arts</c:v>
                </c:pt>
                <c:pt idx="1">
                  <c:v>PA</c:v>
                </c:pt>
                <c:pt idx="2">
                  <c:v>Anesthesist</c:v>
                </c:pt>
                <c:pt idx="3">
                  <c:v>Radioloog/patholoog</c:v>
                </c:pt>
                <c:pt idx="4">
                  <c:v>Verpleegkundige</c:v>
                </c:pt>
                <c:pt idx="5">
                  <c:v>MMA</c:v>
                </c:pt>
                <c:pt idx="6">
                  <c:v>Polimedewerker</c:v>
                </c:pt>
              </c:strCache>
            </c:strRef>
          </c:cat>
          <c:val>
            <c:numRef>
              <c:f>Uitkomsten!$I$90:$O$90</c:f>
              <c:numCache>
                <c:formatCode>General</c:formatCode>
                <c:ptCount val="7"/>
                <c:pt idx="0">
                  <c:v>37</c:v>
                </c:pt>
                <c:pt idx="1">
                  <c:v>7</c:v>
                </c:pt>
                <c:pt idx="2">
                  <c:v>9</c:v>
                </c:pt>
                <c:pt idx="3">
                  <c:v>3</c:v>
                </c:pt>
                <c:pt idx="4">
                  <c:v>7</c:v>
                </c:pt>
                <c:pt idx="5">
                  <c:v>2</c:v>
                </c:pt>
                <c:pt idx="6">
                  <c:v>3</c:v>
                </c:pt>
              </c:numCache>
            </c:numRef>
          </c:val>
          <c:extLst>
            <c:ext xmlns:c16="http://schemas.microsoft.com/office/drawing/2014/chart" uri="{C3380CC4-5D6E-409C-BE32-E72D297353CC}">
              <c16:uniqueId val="{00000000-BD87-0040-8003-2634820A55B5}"/>
            </c:ext>
          </c:extLst>
        </c:ser>
        <c:dLbls>
          <c:dLblPos val="outEnd"/>
          <c:showLegendKey val="0"/>
          <c:showVal val="1"/>
          <c:showCatName val="0"/>
          <c:showSerName val="0"/>
          <c:showPercent val="0"/>
          <c:showBubbleSize val="0"/>
        </c:dLbls>
        <c:gapWidth val="182"/>
        <c:axId val="393260096"/>
        <c:axId val="393970128"/>
      </c:barChart>
      <c:catAx>
        <c:axId val="393260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970128"/>
        <c:crosses val="autoZero"/>
        <c:auto val="1"/>
        <c:lblAlgn val="ctr"/>
        <c:lblOffset val="100"/>
        <c:noMultiLvlLbl val="0"/>
      </c:catAx>
      <c:valAx>
        <c:axId val="3939701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260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Format voldoet aan dataset?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Uitkomsten!$E$24:$E$27</c:f>
              <c:strCache>
                <c:ptCount val="4"/>
                <c:pt idx="0">
                  <c:v>Ja</c:v>
                </c:pt>
                <c:pt idx="1">
                  <c:v>Nee</c:v>
                </c:pt>
                <c:pt idx="2">
                  <c:v>Onbekend</c:v>
                </c:pt>
                <c:pt idx="3">
                  <c:v>N.v.t.</c:v>
                </c:pt>
              </c:strCache>
            </c:strRef>
          </c:cat>
          <c:val>
            <c:numRef>
              <c:f>Uitkomsten!$F$24:$F$27</c:f>
              <c:numCache>
                <c:formatCode>General</c:formatCode>
                <c:ptCount val="4"/>
                <c:pt idx="0">
                  <c:v>24</c:v>
                </c:pt>
                <c:pt idx="1">
                  <c:v>12</c:v>
                </c:pt>
                <c:pt idx="2">
                  <c:v>0</c:v>
                </c:pt>
                <c:pt idx="3">
                  <c:v>0</c:v>
                </c:pt>
              </c:numCache>
            </c:numRef>
          </c:val>
          <c:extLst>
            <c:ext xmlns:c16="http://schemas.microsoft.com/office/drawing/2014/chart" uri="{C3380CC4-5D6E-409C-BE32-E72D297353CC}">
              <c16:uniqueId val="{00000000-A4B5-3A4A-A234-9F8CB0160894}"/>
            </c:ext>
          </c:extLst>
        </c:ser>
        <c:dLbls>
          <c:showLegendKey val="0"/>
          <c:showVal val="0"/>
          <c:showCatName val="0"/>
          <c:showSerName val="0"/>
          <c:showPercent val="0"/>
          <c:showBubbleSize val="0"/>
        </c:dLbls>
        <c:gapWidth val="219"/>
        <c:overlap val="-27"/>
        <c:axId val="602649536"/>
        <c:axId val="602651808"/>
      </c:barChart>
      <c:catAx>
        <c:axId val="60264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2651808"/>
        <c:crosses val="autoZero"/>
        <c:auto val="1"/>
        <c:lblAlgn val="ctr"/>
        <c:lblOffset val="100"/>
        <c:noMultiLvlLbl val="0"/>
      </c:catAx>
      <c:valAx>
        <c:axId val="602651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2649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Uitkomsten!$H$24:$H$27</c:f>
              <c:strCache>
                <c:ptCount val="4"/>
                <c:pt idx="0">
                  <c:v>Betrouwbaar</c:v>
                </c:pt>
                <c:pt idx="1">
                  <c:v>Onbetrouwbaar</c:v>
                </c:pt>
                <c:pt idx="2">
                  <c:v>Onbekend</c:v>
                </c:pt>
                <c:pt idx="3">
                  <c:v>N.v.t.</c:v>
                </c:pt>
              </c:strCache>
            </c:strRef>
          </c:cat>
          <c:val>
            <c:numRef>
              <c:f>Uitkomsten!$I$24:$I$27</c:f>
              <c:numCache>
                <c:formatCode>General</c:formatCode>
                <c:ptCount val="4"/>
                <c:pt idx="0">
                  <c:v>24</c:v>
                </c:pt>
                <c:pt idx="1">
                  <c:v>12</c:v>
                </c:pt>
                <c:pt idx="2">
                  <c:v>0</c:v>
                </c:pt>
                <c:pt idx="3">
                  <c:v>0</c:v>
                </c:pt>
              </c:numCache>
            </c:numRef>
          </c:val>
          <c:extLst>
            <c:ext xmlns:c16="http://schemas.microsoft.com/office/drawing/2014/chart" uri="{C3380CC4-5D6E-409C-BE32-E72D297353CC}">
              <c16:uniqueId val="{00000000-9DBA-464F-9BCD-DC6CFB9A18DC}"/>
            </c:ext>
          </c:extLst>
        </c:ser>
        <c:dLbls>
          <c:showLegendKey val="0"/>
          <c:showVal val="0"/>
          <c:showCatName val="0"/>
          <c:showSerName val="0"/>
          <c:showPercent val="0"/>
          <c:showBubbleSize val="0"/>
        </c:dLbls>
        <c:gapWidth val="219"/>
        <c:overlap val="-27"/>
        <c:axId val="375806000"/>
        <c:axId val="375808272"/>
      </c:barChart>
      <c:catAx>
        <c:axId val="37580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08272"/>
        <c:crosses val="autoZero"/>
        <c:auto val="1"/>
        <c:lblAlgn val="ctr"/>
        <c:lblOffset val="100"/>
        <c:noMultiLvlLbl val="0"/>
      </c:catAx>
      <c:valAx>
        <c:axId val="375808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06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Uitkomsten!$K$24:$K$28</c:f>
              <c:strCache>
                <c:ptCount val="5"/>
                <c:pt idx="0">
                  <c:v>Altijd</c:v>
                </c:pt>
                <c:pt idx="1">
                  <c:v>Wisselend</c:v>
                </c:pt>
                <c:pt idx="2">
                  <c:v>Niet</c:v>
                </c:pt>
                <c:pt idx="3">
                  <c:v>Onbekend</c:v>
                </c:pt>
                <c:pt idx="4">
                  <c:v>N.v.t.</c:v>
                </c:pt>
              </c:strCache>
            </c:strRef>
          </c:cat>
          <c:val>
            <c:numRef>
              <c:f>Uitkomsten!$L$24:$L$28</c:f>
              <c:numCache>
                <c:formatCode>General</c:formatCode>
                <c:ptCount val="5"/>
                <c:pt idx="0">
                  <c:v>25</c:v>
                </c:pt>
                <c:pt idx="1">
                  <c:v>8</c:v>
                </c:pt>
                <c:pt idx="2">
                  <c:v>0</c:v>
                </c:pt>
                <c:pt idx="3">
                  <c:v>3</c:v>
                </c:pt>
                <c:pt idx="4">
                  <c:v>0</c:v>
                </c:pt>
              </c:numCache>
            </c:numRef>
          </c:val>
          <c:extLst>
            <c:ext xmlns:c16="http://schemas.microsoft.com/office/drawing/2014/chart" uri="{C3380CC4-5D6E-409C-BE32-E72D297353CC}">
              <c16:uniqueId val="{00000000-34FE-E146-B742-67B23E778ADE}"/>
            </c:ext>
          </c:extLst>
        </c:ser>
        <c:dLbls>
          <c:showLegendKey val="0"/>
          <c:showVal val="0"/>
          <c:showCatName val="0"/>
          <c:showSerName val="0"/>
          <c:showPercent val="0"/>
          <c:showBubbleSize val="0"/>
        </c:dLbls>
        <c:gapWidth val="219"/>
        <c:overlap val="-27"/>
        <c:axId val="602719040"/>
        <c:axId val="602721312"/>
      </c:barChart>
      <c:catAx>
        <c:axId val="60271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2721312"/>
        <c:crosses val="autoZero"/>
        <c:auto val="1"/>
        <c:lblAlgn val="ctr"/>
        <c:lblOffset val="100"/>
        <c:noMultiLvlLbl val="0"/>
      </c:catAx>
      <c:valAx>
        <c:axId val="602721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2719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Uitkomsten!$B$15:$B$18</c:f>
              <c:strCache>
                <c:ptCount val="4"/>
                <c:pt idx="0">
                  <c:v>Ja</c:v>
                </c:pt>
                <c:pt idx="1">
                  <c:v>Nee</c:v>
                </c:pt>
                <c:pt idx="2">
                  <c:v>Onbekend</c:v>
                </c:pt>
                <c:pt idx="3">
                  <c:v>N.v.t.</c:v>
                </c:pt>
              </c:strCache>
            </c:strRef>
          </c:cat>
          <c:val>
            <c:numRef>
              <c:f>Uitkomsten!$C$15:$C$18</c:f>
              <c:numCache>
                <c:formatCode>General</c:formatCode>
                <c:ptCount val="4"/>
                <c:pt idx="0">
                  <c:v>36</c:v>
                </c:pt>
                <c:pt idx="1">
                  <c:v>0</c:v>
                </c:pt>
                <c:pt idx="2">
                  <c:v>0</c:v>
                </c:pt>
                <c:pt idx="3">
                  <c:v>0</c:v>
                </c:pt>
              </c:numCache>
            </c:numRef>
          </c:val>
          <c:extLst>
            <c:ext xmlns:c16="http://schemas.microsoft.com/office/drawing/2014/chart" uri="{C3380CC4-5D6E-409C-BE32-E72D297353CC}">
              <c16:uniqueId val="{00000000-1908-1944-9592-645F3E580061}"/>
            </c:ext>
          </c:extLst>
        </c:ser>
        <c:dLbls>
          <c:dLblPos val="outEnd"/>
          <c:showLegendKey val="0"/>
          <c:showVal val="1"/>
          <c:showCatName val="0"/>
          <c:showSerName val="0"/>
          <c:showPercent val="0"/>
          <c:showBubbleSize val="0"/>
        </c:dLbls>
        <c:gapWidth val="100"/>
        <c:overlap val="-24"/>
        <c:axId val="1609369216"/>
        <c:axId val="1703548960"/>
      </c:barChart>
      <c:catAx>
        <c:axId val="16093692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703548960"/>
        <c:crosses val="autoZero"/>
        <c:auto val="1"/>
        <c:lblAlgn val="ctr"/>
        <c:lblOffset val="100"/>
        <c:noMultiLvlLbl val="0"/>
      </c:catAx>
      <c:valAx>
        <c:axId val="170354896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936921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Format voldoet</a:t>
            </a:r>
            <a:r>
              <a:rPr lang="nl-NL" baseline="0"/>
              <a:t> aan dataset?</a:t>
            </a:r>
            <a:endParaRPr lang="nl-NL"/>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Uitkomsten!$E$15:$E$18</c:f>
              <c:strCache>
                <c:ptCount val="4"/>
                <c:pt idx="0">
                  <c:v>Ja</c:v>
                </c:pt>
                <c:pt idx="1">
                  <c:v>Nee</c:v>
                </c:pt>
                <c:pt idx="2">
                  <c:v>Onbekend</c:v>
                </c:pt>
                <c:pt idx="3">
                  <c:v>N.v.t.</c:v>
                </c:pt>
              </c:strCache>
            </c:strRef>
          </c:cat>
          <c:val>
            <c:numRef>
              <c:f>Uitkomsten!$F$15:$F$18</c:f>
              <c:numCache>
                <c:formatCode>General</c:formatCode>
                <c:ptCount val="4"/>
                <c:pt idx="0">
                  <c:v>20</c:v>
                </c:pt>
                <c:pt idx="1">
                  <c:v>16</c:v>
                </c:pt>
                <c:pt idx="2">
                  <c:v>0</c:v>
                </c:pt>
                <c:pt idx="3">
                  <c:v>0</c:v>
                </c:pt>
              </c:numCache>
            </c:numRef>
          </c:val>
          <c:extLst>
            <c:ext xmlns:c16="http://schemas.microsoft.com/office/drawing/2014/chart" uri="{C3380CC4-5D6E-409C-BE32-E72D297353CC}">
              <c16:uniqueId val="{00000000-B3DD-C349-A63B-EAF9A549BC2E}"/>
            </c:ext>
          </c:extLst>
        </c:ser>
        <c:dLbls>
          <c:dLblPos val="outEnd"/>
          <c:showLegendKey val="0"/>
          <c:showVal val="1"/>
          <c:showCatName val="0"/>
          <c:showSerName val="0"/>
          <c:showPercent val="0"/>
          <c:showBubbleSize val="0"/>
        </c:dLbls>
        <c:gapWidth val="100"/>
        <c:overlap val="-24"/>
        <c:axId val="375717792"/>
        <c:axId val="375719792"/>
      </c:barChart>
      <c:catAx>
        <c:axId val="37571779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75719792"/>
        <c:crosses val="autoZero"/>
        <c:auto val="1"/>
        <c:lblAlgn val="ctr"/>
        <c:lblOffset val="100"/>
        <c:noMultiLvlLbl val="0"/>
      </c:catAx>
      <c:valAx>
        <c:axId val="37571979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757177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Uitkomsten!$H$15:$H$18</c:f>
              <c:strCache>
                <c:ptCount val="4"/>
                <c:pt idx="0">
                  <c:v>Betrouwbaar</c:v>
                </c:pt>
                <c:pt idx="1">
                  <c:v>Onbetrouwbaar</c:v>
                </c:pt>
                <c:pt idx="2">
                  <c:v>Onbekend</c:v>
                </c:pt>
                <c:pt idx="3">
                  <c:v>N.v.t.</c:v>
                </c:pt>
              </c:strCache>
            </c:strRef>
          </c:cat>
          <c:val>
            <c:numRef>
              <c:f>Uitkomsten!$I$15:$I$18</c:f>
              <c:numCache>
                <c:formatCode>General</c:formatCode>
                <c:ptCount val="4"/>
                <c:pt idx="0">
                  <c:v>18</c:v>
                </c:pt>
                <c:pt idx="1">
                  <c:v>18</c:v>
                </c:pt>
                <c:pt idx="2">
                  <c:v>0</c:v>
                </c:pt>
                <c:pt idx="3">
                  <c:v>0</c:v>
                </c:pt>
              </c:numCache>
            </c:numRef>
          </c:val>
          <c:extLst>
            <c:ext xmlns:c16="http://schemas.microsoft.com/office/drawing/2014/chart" uri="{C3380CC4-5D6E-409C-BE32-E72D297353CC}">
              <c16:uniqueId val="{00000000-0F75-6042-9482-3B1CA4912E70}"/>
            </c:ext>
          </c:extLst>
        </c:ser>
        <c:dLbls>
          <c:dLblPos val="outEnd"/>
          <c:showLegendKey val="0"/>
          <c:showVal val="1"/>
          <c:showCatName val="0"/>
          <c:showSerName val="0"/>
          <c:showPercent val="0"/>
          <c:showBubbleSize val="0"/>
        </c:dLbls>
        <c:gapWidth val="100"/>
        <c:overlap val="-24"/>
        <c:axId val="1879780608"/>
        <c:axId val="1879531744"/>
      </c:barChart>
      <c:catAx>
        <c:axId val="18797806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79531744"/>
        <c:crosses val="autoZero"/>
        <c:auto val="1"/>
        <c:lblAlgn val="ctr"/>
        <c:lblOffset val="100"/>
        <c:noMultiLvlLbl val="0"/>
      </c:catAx>
      <c:valAx>
        <c:axId val="1879531744"/>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87978060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Uitkomsten!$K$15:$K$19</c:f>
              <c:strCache>
                <c:ptCount val="5"/>
                <c:pt idx="0">
                  <c:v>Altijd</c:v>
                </c:pt>
                <c:pt idx="1">
                  <c:v>Wisselend</c:v>
                </c:pt>
                <c:pt idx="2">
                  <c:v>Niet</c:v>
                </c:pt>
                <c:pt idx="3">
                  <c:v>Onbekend</c:v>
                </c:pt>
                <c:pt idx="4">
                  <c:v>N.v.t.</c:v>
                </c:pt>
              </c:strCache>
            </c:strRef>
          </c:cat>
          <c:val>
            <c:numRef>
              <c:f>Uitkomsten!$L$15:$L$19</c:f>
              <c:numCache>
                <c:formatCode>General</c:formatCode>
                <c:ptCount val="5"/>
                <c:pt idx="0">
                  <c:v>31</c:v>
                </c:pt>
                <c:pt idx="1">
                  <c:v>3</c:v>
                </c:pt>
                <c:pt idx="2">
                  <c:v>2</c:v>
                </c:pt>
                <c:pt idx="3">
                  <c:v>0</c:v>
                </c:pt>
                <c:pt idx="4">
                  <c:v>0</c:v>
                </c:pt>
              </c:numCache>
            </c:numRef>
          </c:val>
          <c:extLst>
            <c:ext xmlns:c16="http://schemas.microsoft.com/office/drawing/2014/chart" uri="{C3380CC4-5D6E-409C-BE32-E72D297353CC}">
              <c16:uniqueId val="{00000000-26EC-374C-9356-270E14F5E070}"/>
            </c:ext>
          </c:extLst>
        </c:ser>
        <c:dLbls>
          <c:dLblPos val="outEnd"/>
          <c:showLegendKey val="0"/>
          <c:showVal val="1"/>
          <c:showCatName val="0"/>
          <c:showSerName val="0"/>
          <c:showPercent val="0"/>
          <c:showBubbleSize val="0"/>
        </c:dLbls>
        <c:gapWidth val="100"/>
        <c:overlap val="-24"/>
        <c:axId val="603642880"/>
        <c:axId val="603657296"/>
      </c:barChart>
      <c:catAx>
        <c:axId val="6036428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03657296"/>
        <c:crosses val="autoZero"/>
        <c:auto val="1"/>
        <c:lblAlgn val="ctr"/>
        <c:lblOffset val="100"/>
        <c:noMultiLvlLbl val="0"/>
      </c:catAx>
      <c:valAx>
        <c:axId val="60365729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036428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228599</xdr:colOff>
      <xdr:row>0</xdr:row>
      <xdr:rowOff>89534</xdr:rowOff>
    </xdr:from>
    <xdr:to>
      <xdr:col>17</xdr:col>
      <xdr:colOff>560069</xdr:colOff>
      <xdr:row>53</xdr:row>
      <xdr:rowOff>28575</xdr:rowOff>
    </xdr:to>
    <xdr:sp macro="" textlink="">
      <xdr:nvSpPr>
        <xdr:cNvPr id="2" name="Tekstvak 1">
          <a:extLst>
            <a:ext uri="{FF2B5EF4-FFF2-40B4-BE49-F238E27FC236}">
              <a16:creationId xmlns:a16="http://schemas.microsoft.com/office/drawing/2014/main" id="{D70EBB77-8069-47BD-8901-E7D975FA2336}"/>
            </a:ext>
          </a:extLst>
        </xdr:cNvPr>
        <xdr:cNvSpPr txBox="1"/>
      </xdr:nvSpPr>
      <xdr:spPr>
        <a:xfrm>
          <a:off x="228599" y="93344"/>
          <a:ext cx="10690860" cy="9525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600" b="1">
              <a:solidFill>
                <a:schemeClr val="dk1"/>
              </a:solidFill>
              <a:effectLst/>
              <a:latin typeface="+mn-lt"/>
              <a:ea typeface="+mn-ea"/>
              <a:cs typeface="+mn-cs"/>
            </a:rPr>
            <a:t>Korte uitleg bij lezen FitGap Resultaten</a:t>
          </a:r>
        </a:p>
        <a:p>
          <a:endParaRPr lang="en-NL" sz="1600" b="1">
            <a:solidFill>
              <a:schemeClr val="dk1"/>
            </a:solidFill>
            <a:effectLst/>
            <a:latin typeface="+mn-lt"/>
            <a:ea typeface="+mn-ea"/>
            <a:cs typeface="+mn-cs"/>
          </a:endParaRPr>
        </a:p>
        <a:p>
          <a:r>
            <a:rPr lang="nl-NL" sz="1100" b="1">
              <a:solidFill>
                <a:schemeClr val="dk1"/>
              </a:solidFill>
              <a:effectLst/>
              <a:latin typeface="+mn-lt"/>
              <a:ea typeface="+mn-ea"/>
              <a:cs typeface="+mn-cs"/>
            </a:rPr>
            <a:t>In de werkgroep rond de kwaliteitsregistratie van het hypofyse, vanuit de NvvN/QRNS, is een dataset ontwikkeld.Hierbij wordt uitgegaan en gestreefd naar de principes van Registratie aan de Bron: het eenmalig en eenduidig vastleggen van data, welke daarna veelvuldig gebruikt kan worden, zowel binnen als buiten het eigen EPD. Hierdoor wordt registratielast beperkt.</a:t>
          </a:r>
        </a:p>
        <a:p>
          <a:endParaRPr lang="en-NL" sz="1100">
            <a:solidFill>
              <a:schemeClr val="dk1"/>
            </a:solidFill>
            <a:effectLst/>
            <a:latin typeface="+mn-lt"/>
            <a:ea typeface="+mn-ea"/>
            <a:cs typeface="+mn-cs"/>
          </a:endParaRPr>
        </a:p>
        <a:p>
          <a:r>
            <a:rPr lang="nl-NL" sz="1100">
              <a:solidFill>
                <a:schemeClr val="dk1"/>
              </a:solidFill>
              <a:effectLst/>
              <a:latin typeface="+mn-lt"/>
              <a:ea typeface="+mn-ea"/>
              <a:cs typeface="+mn-cs"/>
            </a:rPr>
            <a:t>Binnen het zorgpad voor hypofyse, is zo’n dataset ontwikkeld. Deze dataset is bedoeld als minimale dataset behorende bij het zorgpad. We richten ons hier dus op de data en laten workflow-ondersteuning en andere functionaliteit in principe buiten beschouwing (onder meer omdat de mogelijkheden per leverancier sterk verschillen), wat niet wegneemt dat dit voor de registratiebereidheid wel van groot belang kan zijn.</a:t>
          </a:r>
          <a:endParaRPr lang="en-NL" sz="1100">
            <a:solidFill>
              <a:schemeClr val="dk1"/>
            </a:solidFill>
            <a:effectLst/>
            <a:latin typeface="+mn-lt"/>
            <a:ea typeface="+mn-ea"/>
            <a:cs typeface="+mn-cs"/>
          </a:endParaRP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deze fase leggen we de dataset naast de inrichting van een aantal EPD’s. Daarmee proberen we te bepalen wat de ‘gap’ is tussen de minimale dataset en de inrichting in het EPD. De vervolgstap is per EPD bepalen wat nodig is om de ‘gap’ te dichten.</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200" b="1" i="1">
              <a:solidFill>
                <a:schemeClr val="dk1"/>
              </a:solidFill>
              <a:effectLst/>
              <a:latin typeface="+mn-lt"/>
              <a:ea typeface="+mn-ea"/>
              <a:cs typeface="+mn-cs"/>
            </a:rPr>
            <a:t>Opbouw FitGap</a:t>
          </a:r>
          <a:endParaRPr lang="en-NL" sz="1200" b="1" i="1">
            <a:solidFill>
              <a:schemeClr val="dk1"/>
            </a:solidFill>
            <a:effectLst/>
            <a:latin typeface="+mn-lt"/>
            <a:ea typeface="+mn-ea"/>
            <a:cs typeface="+mn-cs"/>
          </a:endParaRPr>
        </a:p>
        <a:p>
          <a:r>
            <a:rPr lang="nl-NL" sz="1100">
              <a:solidFill>
                <a:schemeClr val="dk1"/>
              </a:solidFill>
              <a:effectLst/>
              <a:latin typeface="+mn-lt"/>
              <a:ea typeface="+mn-ea"/>
              <a:cs typeface="+mn-cs"/>
            </a:rPr>
            <a:t>In de tabbladen ‘Fit-gap HiX/Epic/Nexus’ zijn alle begrippen uit de dataset (ontdaan van dubbelingen) onder elkaar gezet. Per begrip worden de kolommen ‘Veld’, ‘Uitvoerder’, ‘Veld in EPD?’, ‘Format voldoet aan dataset?’, ‘Betrouwbaar’, ‘Gevuld?’ en ‘Databron voor hergebruik (KR)?’ ingevuld. In ‘Opmerkingen’ wordt een weergave gegeven van opmerkingen van de geïnterviewde welke van belang kunnen zijn voor interpretatie van de resultaten.</a:t>
          </a:r>
        </a:p>
        <a:p>
          <a:endParaRPr lang="en-NL" sz="1100">
            <a:solidFill>
              <a:schemeClr val="dk1"/>
            </a:solidFill>
            <a:effectLst/>
            <a:latin typeface="+mn-lt"/>
            <a:ea typeface="+mn-ea"/>
            <a:cs typeface="+mn-cs"/>
          </a:endParaRPr>
        </a:p>
        <a:p>
          <a:r>
            <a:rPr lang="nl-NL" sz="1100" b="1">
              <a:solidFill>
                <a:schemeClr val="dk1"/>
              </a:solidFill>
              <a:effectLst/>
              <a:latin typeface="+mn-lt"/>
              <a:ea typeface="+mn-ea"/>
              <a:cs typeface="+mn-cs"/>
            </a:rPr>
            <a:t>Veld</a:t>
          </a:r>
          <a:r>
            <a:rPr lang="nl-NL" sz="1100">
              <a:solidFill>
                <a:schemeClr val="dk1"/>
              </a:solidFill>
              <a:effectLst/>
              <a:latin typeface="+mn-lt"/>
              <a:ea typeface="+mn-ea"/>
              <a:cs typeface="+mn-cs"/>
            </a:rPr>
            <a:t>: locatie waar de data normaliter te vinden is.</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Uitvoerder</a:t>
          </a:r>
          <a:r>
            <a:rPr lang="nl-NL" sz="1100">
              <a:solidFill>
                <a:schemeClr val="dk1"/>
              </a:solidFill>
              <a:effectLst/>
              <a:latin typeface="+mn-lt"/>
              <a:ea typeface="+mn-ea"/>
              <a:cs typeface="+mn-cs"/>
            </a:rPr>
            <a:t>: de functie van de medewerker die de data invoert (voor de eerste maal). Dit wordt zo specifiek mogelijk beschreven: een anamnese kan bijvoorbeeld door een chirurg of een mdl-arts worden afgenomen, dan ‘specialist’.  Een operatie wordt echter altijd uitgevoerd door een chirurg, dus dan geen ‘specialist’, maar chirurg.</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Veld in EPD? </a:t>
          </a:r>
          <a:r>
            <a:rPr lang="nl-NL" sz="1100">
              <a:solidFill>
                <a:schemeClr val="dk1"/>
              </a:solidFill>
              <a:effectLst/>
              <a:latin typeface="+mn-lt"/>
              <a:ea typeface="+mn-ea"/>
              <a:cs typeface="+mn-cs"/>
            </a:rPr>
            <a:t>Indien de zorgverlener een veld aan kan wijzen waar deze data zich bevindt (hetzij een daadwerkelijk veld of een bestand zoals een pdf), dan is dat een ‘ja’. Anders een ‘nee’ als de vraag wel bekend is bij de zorgverlener, maar niet in het EPD zit. Of ‘onbekend’ als zorgverlener dit niet weet. </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Format voldoet aan Dataset? </a:t>
          </a:r>
          <a:r>
            <a:rPr lang="nl-NL" sz="1100">
              <a:solidFill>
                <a:schemeClr val="dk1"/>
              </a:solidFill>
              <a:effectLst/>
              <a:latin typeface="+mn-lt"/>
              <a:ea typeface="+mn-ea"/>
              <a:cs typeface="+mn-cs"/>
            </a:rPr>
            <a:t>Komt de data in het EPD overeen met de dataset zoals deze opgesteld is. Hierbij wel de kanttekening dat het vanaf de gebruikerskant erg lastig is om vast te stellen of dit echt zo is. Daarbij speelt een beperkte tijd voor het interview mee. </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Betrouwbaar? </a:t>
          </a:r>
          <a:r>
            <a:rPr lang="nl-NL" sz="1100">
              <a:solidFill>
                <a:schemeClr val="dk1"/>
              </a:solidFill>
              <a:effectLst/>
              <a:latin typeface="+mn-lt"/>
              <a:ea typeface="+mn-ea"/>
              <a:cs typeface="+mn-cs"/>
            </a:rPr>
            <a:t>Hiermee wordt bedoeld of de inhoud van het veld vertrouwd kan worden: maakt het altijd deel uit van een beperkte lijst gedefinieerde keuzes. Of kan vrije tekst worden toegevoegd. Het gaat hier dus niet om een beoordeling van de medische of verpleegkundige inhoud, maar alleen om de aard van de data.</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Gevuld?</a:t>
          </a:r>
          <a:r>
            <a:rPr lang="nl-NL" sz="1100" b="1" baseline="0">
              <a:solidFill>
                <a:schemeClr val="dk1"/>
              </a:solidFill>
              <a:effectLst/>
              <a:latin typeface="+mn-lt"/>
              <a:ea typeface="+mn-ea"/>
              <a:cs typeface="+mn-cs"/>
            </a:rPr>
            <a:t> </a:t>
          </a:r>
          <a:r>
            <a:rPr lang="nl-NL" sz="1100">
              <a:solidFill>
                <a:schemeClr val="dk1"/>
              </a:solidFill>
              <a:effectLst/>
              <a:latin typeface="+mn-lt"/>
              <a:ea typeface="+mn-ea"/>
              <a:cs typeface="+mn-cs"/>
            </a:rPr>
            <a:t>Dit is een vraag welke berust op ervaring van de geïnterviewde. Het veld is er, maar vullen geïnterviewde en collega’s dit ook trouw in met de gegevens zoals afgesproken?</a:t>
          </a:r>
          <a:endParaRPr lang="en-NL" sz="1100">
            <a:solidFill>
              <a:schemeClr val="dk1"/>
            </a:solidFill>
            <a:effectLst/>
            <a:latin typeface="+mn-lt"/>
            <a:ea typeface="+mn-ea"/>
            <a:cs typeface="+mn-cs"/>
          </a:endParaRPr>
        </a:p>
        <a:p>
          <a:r>
            <a:rPr lang="nl-NL" sz="1100">
              <a:solidFill>
                <a:schemeClr val="dk1"/>
              </a:solidFill>
              <a:effectLst/>
              <a:latin typeface="+mn-lt"/>
              <a:ea typeface="+mn-ea"/>
              <a:cs typeface="+mn-cs"/>
            </a:rPr>
            <a:t>Dit betreft dus een inschattingsvraag.</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Databron voor hergebruik (bv. KR)</a:t>
          </a:r>
          <a:r>
            <a:rPr lang="nl-NL" sz="1100">
              <a:solidFill>
                <a:schemeClr val="dk1"/>
              </a:solidFill>
              <a:effectLst/>
              <a:latin typeface="+mn-lt"/>
              <a:ea typeface="+mn-ea"/>
              <a:cs typeface="+mn-cs"/>
            </a:rPr>
            <a:t>: Om de kwaliteitsregistratie te kunnen doen, dient het EPD geraadpleegd te worden. Dit veld geeft weer of het begrip direct en correct beschikbaar is binnen het EPD, afgeleid kan worden of handmatig toegevoegd moet worden. </a:t>
          </a:r>
          <a:endParaRPr lang="en-NL" sz="1100">
            <a:solidFill>
              <a:schemeClr val="dk1"/>
            </a:solidFill>
            <a:effectLst/>
            <a:latin typeface="+mn-lt"/>
            <a:ea typeface="+mn-ea"/>
            <a:cs typeface="+mn-cs"/>
          </a:endParaRP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Let op: het gaat hier om de invoerkant. De vraag is dus niet of gegevens conform de definities geëxtraheerd kunnen worden uit het systeem, het gaat er om dat gegevens conform de definities geregistreerd kunnen worden (waarna extraheren vanzelfsprekend nog louter een technische uitdaging is). </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200" b="1" i="1">
              <a:solidFill>
                <a:schemeClr val="dk1"/>
              </a:solidFill>
              <a:effectLst/>
              <a:latin typeface="+mn-lt"/>
              <a:ea typeface="+mn-ea"/>
              <a:cs typeface="+mn-cs"/>
            </a:rPr>
            <a:t>Uitvoering</a:t>
          </a:r>
          <a:endParaRPr lang="en-NL" sz="1200" b="1" i="1">
            <a:solidFill>
              <a:schemeClr val="dk1"/>
            </a:solidFill>
            <a:effectLst/>
            <a:latin typeface="+mn-lt"/>
            <a:ea typeface="+mn-ea"/>
            <a:cs typeface="+mn-cs"/>
          </a:endParaRPr>
        </a:p>
        <a:p>
          <a:r>
            <a:rPr lang="nl-NL" sz="1100">
              <a:solidFill>
                <a:schemeClr val="dk1"/>
              </a:solidFill>
              <a:effectLst/>
              <a:latin typeface="+mn-lt"/>
              <a:ea typeface="+mn-ea"/>
              <a:cs typeface="+mn-cs"/>
            </a:rPr>
            <a:t>De fit-gap analyses worden uitgevoerd door bij een of meerdere zorgverleners welke dagelijks met het systeem (en het zorgpad) werken 'over de schouder te kijken'. Daarmee kan ook beoordeeld worden of de data-elementen redelijkerwijs beschikbaar zijn in de workflow. Een element dat vereist dat een arts zijn/haar workflow verlaat en ergens in een verstopt hoekje van het EPD gegevens invult kan dus niet rekenen op een voldoende beoordeling.</a:t>
          </a:r>
        </a:p>
        <a:p>
          <a:endParaRPr lang="en-NL" sz="1100">
            <a:solidFill>
              <a:schemeClr val="dk1"/>
            </a:solidFill>
            <a:effectLst/>
            <a:latin typeface="+mn-lt"/>
            <a:ea typeface="+mn-ea"/>
            <a:cs typeface="+mn-cs"/>
          </a:endParaRPr>
        </a:p>
        <a:p>
          <a:r>
            <a:rPr lang="nl-NL" sz="1100">
              <a:solidFill>
                <a:schemeClr val="dk1"/>
              </a:solidFill>
              <a:effectLst/>
              <a:latin typeface="+mn-lt"/>
              <a:ea typeface="+mn-ea"/>
              <a:cs typeface="+mn-cs"/>
            </a:rPr>
            <a:t>Uiteraard is een dergelijke analyse geen harde wetenschap en bovendien een momentopname, wel biedt het een goede graadmeter voor de mate waarin het EPD de gewenste dataset ondersteunt. Bovendien biedt het de leverancier handvatten voor aanpassingen aan de inrichting van het EPD.</a:t>
          </a:r>
          <a:endParaRPr lang="en-NL" sz="1100">
            <a:solidFill>
              <a:schemeClr val="dk1"/>
            </a:solidFill>
            <a:effectLst/>
            <a:latin typeface="+mn-lt"/>
            <a:ea typeface="+mn-ea"/>
            <a:cs typeface="+mn-cs"/>
          </a:endParaRPr>
        </a:p>
        <a:p>
          <a:endParaRPr lang="en-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4049</xdr:colOff>
      <xdr:row>21</xdr:row>
      <xdr:rowOff>118719</xdr:rowOff>
    </xdr:from>
    <xdr:to>
      <xdr:col>50</xdr:col>
      <xdr:colOff>515729</xdr:colOff>
      <xdr:row>31</xdr:row>
      <xdr:rowOff>57427</xdr:rowOff>
    </xdr:to>
    <xdr:graphicFrame macro="">
      <xdr:nvGraphicFramePr>
        <xdr:cNvPr id="2" name="Grafiek 1">
          <a:extLst>
            <a:ext uri="{FF2B5EF4-FFF2-40B4-BE49-F238E27FC236}">
              <a16:creationId xmlns:a16="http://schemas.microsoft.com/office/drawing/2014/main" id="{B8ABBF78-8805-9A2B-C3C7-F7B501AB72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493889</xdr:colOff>
      <xdr:row>21</xdr:row>
      <xdr:rowOff>187678</xdr:rowOff>
    </xdr:from>
    <xdr:to>
      <xdr:col>22</xdr:col>
      <xdr:colOff>324556</xdr:colOff>
      <xdr:row>31</xdr:row>
      <xdr:rowOff>122767</xdr:rowOff>
    </xdr:to>
    <xdr:graphicFrame macro="">
      <xdr:nvGraphicFramePr>
        <xdr:cNvPr id="3" name="Grafiek 2">
          <a:extLst>
            <a:ext uri="{FF2B5EF4-FFF2-40B4-BE49-F238E27FC236}">
              <a16:creationId xmlns:a16="http://schemas.microsoft.com/office/drawing/2014/main" id="{B0630627-F0DB-06BC-72DC-68EA85AD6B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550334</xdr:colOff>
      <xdr:row>21</xdr:row>
      <xdr:rowOff>117122</xdr:rowOff>
    </xdr:from>
    <xdr:to>
      <xdr:col>29</xdr:col>
      <xdr:colOff>381000</xdr:colOff>
      <xdr:row>31</xdr:row>
      <xdr:rowOff>52211</xdr:rowOff>
    </xdr:to>
    <xdr:graphicFrame macro="">
      <xdr:nvGraphicFramePr>
        <xdr:cNvPr id="4" name="Grafiek 3">
          <a:extLst>
            <a:ext uri="{FF2B5EF4-FFF2-40B4-BE49-F238E27FC236}">
              <a16:creationId xmlns:a16="http://schemas.microsoft.com/office/drawing/2014/main" id="{604706B3-9A68-54CB-A0FF-5E189AE8E8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640522</xdr:colOff>
      <xdr:row>21</xdr:row>
      <xdr:rowOff>119269</xdr:rowOff>
    </xdr:from>
    <xdr:to>
      <xdr:col>36</xdr:col>
      <xdr:colOff>445420</xdr:colOff>
      <xdr:row>31</xdr:row>
      <xdr:rowOff>120005</xdr:rowOff>
    </xdr:to>
    <xdr:graphicFrame macro="">
      <xdr:nvGraphicFramePr>
        <xdr:cNvPr id="5" name="Grafiek 4">
          <a:extLst>
            <a:ext uri="{FF2B5EF4-FFF2-40B4-BE49-F238E27FC236}">
              <a16:creationId xmlns:a16="http://schemas.microsoft.com/office/drawing/2014/main" id="{CD4913DD-ACEF-CBF4-0155-B537556E1A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622115</xdr:colOff>
      <xdr:row>20</xdr:row>
      <xdr:rowOff>284922</xdr:rowOff>
    </xdr:from>
    <xdr:to>
      <xdr:col>43</xdr:col>
      <xdr:colOff>427014</xdr:colOff>
      <xdr:row>30</xdr:row>
      <xdr:rowOff>175223</xdr:rowOff>
    </xdr:to>
    <xdr:graphicFrame macro="">
      <xdr:nvGraphicFramePr>
        <xdr:cNvPr id="6" name="Grafiek 5">
          <a:extLst>
            <a:ext uri="{FF2B5EF4-FFF2-40B4-BE49-F238E27FC236}">
              <a16:creationId xmlns:a16="http://schemas.microsoft.com/office/drawing/2014/main" id="{40C23BD0-C57A-8900-0CCE-2AEACB765C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382841</xdr:colOff>
      <xdr:row>11</xdr:row>
      <xdr:rowOff>248110</xdr:rowOff>
    </xdr:from>
    <xdr:to>
      <xdr:col>22</xdr:col>
      <xdr:colOff>187739</xdr:colOff>
      <xdr:row>21</xdr:row>
      <xdr:rowOff>9571</xdr:rowOff>
    </xdr:to>
    <xdr:graphicFrame macro="">
      <xdr:nvGraphicFramePr>
        <xdr:cNvPr id="7" name="Grafiek 6">
          <a:extLst>
            <a:ext uri="{FF2B5EF4-FFF2-40B4-BE49-F238E27FC236}">
              <a16:creationId xmlns:a16="http://schemas.microsoft.com/office/drawing/2014/main" id="{85B328B7-EFA4-15E8-FE4E-DCA7F22E61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603710</xdr:colOff>
      <xdr:row>11</xdr:row>
      <xdr:rowOff>229704</xdr:rowOff>
    </xdr:from>
    <xdr:to>
      <xdr:col>29</xdr:col>
      <xdr:colOff>408609</xdr:colOff>
      <xdr:row>20</xdr:row>
      <xdr:rowOff>285658</xdr:rowOff>
    </xdr:to>
    <xdr:graphicFrame macro="">
      <xdr:nvGraphicFramePr>
        <xdr:cNvPr id="8" name="Grafiek 7">
          <a:extLst>
            <a:ext uri="{FF2B5EF4-FFF2-40B4-BE49-F238E27FC236}">
              <a16:creationId xmlns:a16="http://schemas.microsoft.com/office/drawing/2014/main" id="{0D4CF696-FC3E-24DC-4C8C-00618465EC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658927</xdr:colOff>
      <xdr:row>11</xdr:row>
      <xdr:rowOff>248111</xdr:rowOff>
    </xdr:from>
    <xdr:to>
      <xdr:col>36</xdr:col>
      <xdr:colOff>463825</xdr:colOff>
      <xdr:row>21</xdr:row>
      <xdr:rowOff>9572</xdr:rowOff>
    </xdr:to>
    <xdr:graphicFrame macro="">
      <xdr:nvGraphicFramePr>
        <xdr:cNvPr id="9" name="Grafiek 8">
          <a:extLst>
            <a:ext uri="{FF2B5EF4-FFF2-40B4-BE49-F238E27FC236}">
              <a16:creationId xmlns:a16="http://schemas.microsoft.com/office/drawing/2014/main" id="{542A835E-FB2E-6BA5-ADC7-462FF2415C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37</xdr:col>
      <xdr:colOff>33132</xdr:colOff>
      <xdr:row>11</xdr:row>
      <xdr:rowOff>156082</xdr:rowOff>
    </xdr:from>
    <xdr:to>
      <xdr:col>43</xdr:col>
      <xdr:colOff>519045</xdr:colOff>
      <xdr:row>20</xdr:row>
      <xdr:rowOff>212036</xdr:rowOff>
    </xdr:to>
    <xdr:graphicFrame macro="">
      <xdr:nvGraphicFramePr>
        <xdr:cNvPr id="10" name="Grafiek 9">
          <a:extLst>
            <a:ext uri="{FF2B5EF4-FFF2-40B4-BE49-F238E27FC236}">
              <a16:creationId xmlns:a16="http://schemas.microsoft.com/office/drawing/2014/main" id="{6FD2708D-7A04-CED1-D06A-8A777A24BE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658928</xdr:colOff>
      <xdr:row>11</xdr:row>
      <xdr:rowOff>266517</xdr:rowOff>
    </xdr:from>
    <xdr:to>
      <xdr:col>50</xdr:col>
      <xdr:colOff>463826</xdr:colOff>
      <xdr:row>21</xdr:row>
      <xdr:rowOff>27978</xdr:rowOff>
    </xdr:to>
    <xdr:graphicFrame macro="">
      <xdr:nvGraphicFramePr>
        <xdr:cNvPr id="12" name="Grafiek 11">
          <a:extLst>
            <a:ext uri="{FF2B5EF4-FFF2-40B4-BE49-F238E27FC236}">
              <a16:creationId xmlns:a16="http://schemas.microsoft.com/office/drawing/2014/main" id="{DAA5AD07-B716-FB21-4A09-941702CECB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401247</xdr:colOff>
      <xdr:row>4</xdr:row>
      <xdr:rowOff>45647</xdr:rowOff>
    </xdr:from>
    <xdr:to>
      <xdr:col>22</xdr:col>
      <xdr:colOff>206145</xdr:colOff>
      <xdr:row>8</xdr:row>
      <xdr:rowOff>156818</xdr:rowOff>
    </xdr:to>
    <xdr:graphicFrame macro="">
      <xdr:nvGraphicFramePr>
        <xdr:cNvPr id="13" name="Grafiek 12">
          <a:extLst>
            <a:ext uri="{FF2B5EF4-FFF2-40B4-BE49-F238E27FC236}">
              <a16:creationId xmlns:a16="http://schemas.microsoft.com/office/drawing/2014/main" id="{974CA4F2-8164-4894-5AFF-526E54A0FE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22</xdr:col>
      <xdr:colOff>585304</xdr:colOff>
      <xdr:row>3</xdr:row>
      <xdr:rowOff>137676</xdr:rowOff>
    </xdr:from>
    <xdr:to>
      <xdr:col>29</xdr:col>
      <xdr:colOff>390203</xdr:colOff>
      <xdr:row>8</xdr:row>
      <xdr:rowOff>64789</xdr:rowOff>
    </xdr:to>
    <xdr:graphicFrame macro="">
      <xdr:nvGraphicFramePr>
        <xdr:cNvPr id="14" name="Grafiek 13">
          <a:extLst>
            <a:ext uri="{FF2B5EF4-FFF2-40B4-BE49-F238E27FC236}">
              <a16:creationId xmlns:a16="http://schemas.microsoft.com/office/drawing/2014/main" id="{132E16A0-3D0B-DD5B-BFDC-F5962A817D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30</xdr:col>
      <xdr:colOff>51536</xdr:colOff>
      <xdr:row>4</xdr:row>
      <xdr:rowOff>27240</xdr:rowOff>
    </xdr:from>
    <xdr:to>
      <xdr:col>36</xdr:col>
      <xdr:colOff>537449</xdr:colOff>
      <xdr:row>8</xdr:row>
      <xdr:rowOff>138411</xdr:rowOff>
    </xdr:to>
    <xdr:graphicFrame macro="">
      <xdr:nvGraphicFramePr>
        <xdr:cNvPr id="15" name="Grafiek 14">
          <a:extLst>
            <a:ext uri="{FF2B5EF4-FFF2-40B4-BE49-F238E27FC236}">
              <a16:creationId xmlns:a16="http://schemas.microsoft.com/office/drawing/2014/main" id="{2EA12DAD-5CF6-B55D-3011-E3EC8D01C1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36</xdr:col>
      <xdr:colOff>677333</xdr:colOff>
      <xdr:row>3</xdr:row>
      <xdr:rowOff>137676</xdr:rowOff>
    </xdr:from>
    <xdr:to>
      <xdr:col>43</xdr:col>
      <xdr:colOff>482232</xdr:colOff>
      <xdr:row>8</xdr:row>
      <xdr:rowOff>64789</xdr:rowOff>
    </xdr:to>
    <xdr:graphicFrame macro="">
      <xdr:nvGraphicFramePr>
        <xdr:cNvPr id="16" name="Grafiek 15">
          <a:extLst>
            <a:ext uri="{FF2B5EF4-FFF2-40B4-BE49-F238E27FC236}">
              <a16:creationId xmlns:a16="http://schemas.microsoft.com/office/drawing/2014/main" id="{855020B2-97E1-F9F7-2236-6FB5118C14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44</xdr:col>
      <xdr:colOff>51535</xdr:colOff>
      <xdr:row>3</xdr:row>
      <xdr:rowOff>156081</xdr:rowOff>
    </xdr:from>
    <xdr:to>
      <xdr:col>50</xdr:col>
      <xdr:colOff>537448</xdr:colOff>
      <xdr:row>8</xdr:row>
      <xdr:rowOff>83194</xdr:rowOff>
    </xdr:to>
    <xdr:graphicFrame macro="">
      <xdr:nvGraphicFramePr>
        <xdr:cNvPr id="18" name="Grafiek 17">
          <a:extLst>
            <a:ext uri="{FF2B5EF4-FFF2-40B4-BE49-F238E27FC236}">
              <a16:creationId xmlns:a16="http://schemas.microsoft.com/office/drawing/2014/main" id="{043C4F38-FBD2-0A78-5A84-1D99DA63DF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306917</xdr:colOff>
      <xdr:row>30</xdr:row>
      <xdr:rowOff>67733</xdr:rowOff>
    </xdr:from>
    <xdr:to>
      <xdr:col>11</xdr:col>
      <xdr:colOff>137583</xdr:colOff>
      <xdr:row>44</xdr:row>
      <xdr:rowOff>143933</xdr:rowOff>
    </xdr:to>
    <xdr:graphicFrame macro="">
      <xdr:nvGraphicFramePr>
        <xdr:cNvPr id="11" name="Grafiek 10">
          <a:extLst>
            <a:ext uri="{FF2B5EF4-FFF2-40B4-BE49-F238E27FC236}">
              <a16:creationId xmlns:a16="http://schemas.microsoft.com/office/drawing/2014/main" id="{D99D2FEB-8D75-1D35-BC3E-5B626C95C7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280459</xdr:colOff>
      <xdr:row>45</xdr:row>
      <xdr:rowOff>83608</xdr:rowOff>
    </xdr:from>
    <xdr:to>
      <xdr:col>11</xdr:col>
      <xdr:colOff>222251</xdr:colOff>
      <xdr:row>60</xdr:row>
      <xdr:rowOff>48683</xdr:rowOff>
    </xdr:to>
    <xdr:graphicFrame macro="">
      <xdr:nvGraphicFramePr>
        <xdr:cNvPr id="17" name="Grafiek 16">
          <a:extLst>
            <a:ext uri="{FF2B5EF4-FFF2-40B4-BE49-F238E27FC236}">
              <a16:creationId xmlns:a16="http://schemas.microsoft.com/office/drawing/2014/main" id="{64AFE77C-6FF4-E6C1-5835-F57B020862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399879</xdr:colOff>
      <xdr:row>32</xdr:row>
      <xdr:rowOff>9955</xdr:rowOff>
    </xdr:from>
    <xdr:to>
      <xdr:col>23</xdr:col>
      <xdr:colOff>286608</xdr:colOff>
      <xdr:row>46</xdr:row>
      <xdr:rowOff>110182</xdr:rowOff>
    </xdr:to>
    <xdr:graphicFrame macro="">
      <xdr:nvGraphicFramePr>
        <xdr:cNvPr id="19" name="Grafiek 18">
          <a:extLst>
            <a:ext uri="{FF2B5EF4-FFF2-40B4-BE49-F238E27FC236}">
              <a16:creationId xmlns:a16="http://schemas.microsoft.com/office/drawing/2014/main" id="{CE63304F-F361-424E-4E7A-6D2F7C26DD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18</xdr:col>
      <xdr:colOff>98503</xdr:colOff>
      <xdr:row>47</xdr:row>
      <xdr:rowOff>86146</xdr:rowOff>
    </xdr:from>
    <xdr:to>
      <xdr:col>24</xdr:col>
      <xdr:colOff>654557</xdr:colOff>
      <xdr:row>61</xdr:row>
      <xdr:rowOff>186373</xdr:rowOff>
    </xdr:to>
    <xdr:graphicFrame macro="">
      <xdr:nvGraphicFramePr>
        <xdr:cNvPr id="20" name="Grafiek 19">
          <a:extLst>
            <a:ext uri="{FF2B5EF4-FFF2-40B4-BE49-F238E27FC236}">
              <a16:creationId xmlns:a16="http://schemas.microsoft.com/office/drawing/2014/main" id="{E93FC673-7DAC-2FB2-2F19-D9AD9F71ED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528469</xdr:colOff>
      <xdr:row>69</xdr:row>
      <xdr:rowOff>15352</xdr:rowOff>
    </xdr:from>
    <xdr:to>
      <xdr:col>15</xdr:col>
      <xdr:colOff>299869</xdr:colOff>
      <xdr:row>82</xdr:row>
      <xdr:rowOff>109137</xdr:rowOff>
    </xdr:to>
    <xdr:graphicFrame macro="">
      <xdr:nvGraphicFramePr>
        <xdr:cNvPr id="22" name="Grafiek 21">
          <a:extLst>
            <a:ext uri="{FF2B5EF4-FFF2-40B4-BE49-F238E27FC236}">
              <a16:creationId xmlns:a16="http://schemas.microsoft.com/office/drawing/2014/main" id="{747CBDF3-7C15-387D-167F-1DFCB4117B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369454</xdr:colOff>
      <xdr:row>91</xdr:row>
      <xdr:rowOff>492166</xdr:rowOff>
    </xdr:from>
    <xdr:to>
      <xdr:col>13</xdr:col>
      <xdr:colOff>339766</xdr:colOff>
      <xdr:row>94</xdr:row>
      <xdr:rowOff>810821</xdr:rowOff>
    </xdr:to>
    <xdr:graphicFrame macro="">
      <xdr:nvGraphicFramePr>
        <xdr:cNvPr id="24" name="Grafiek 23">
          <a:extLst>
            <a:ext uri="{FF2B5EF4-FFF2-40B4-BE49-F238E27FC236}">
              <a16:creationId xmlns:a16="http://schemas.microsoft.com/office/drawing/2014/main" id="{2B81166F-C988-051B-63BD-31BD5F1159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ikeconsultnl570.sharepoint.com/sites/FederatieMedischSpecialisten/Gedeelde%20documenten/Gestructureerde%20verslaglegging/Pilot%20-%20LMD/Analyse%20informatiebehoefte%20Zorgproces%20NOG%20Maculadegeneratie%20v1.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pikeconsultnl570.sharepoint.com/sites/test/Shared%20Documents/General/2.%20Opdrachtgevers/12.%20#Zorgverbeteraars/Fit-gap QRNS/Hypofyse/20240129 AUMC Hypofyse FITGAP analyse.xlsx" TargetMode="External"/><Relationship Id="rId1" Type="http://schemas.openxmlformats.org/officeDocument/2006/relationships/externalLinkPath" Target="https://pikeconsultnl570.sharepoint.com/sites/FMSzorgpadanalyse/Gedeelde%20documenten/General/Fit-gap%20analyses/Fit-gap%20QRNS/Hypofyse/12.%20#Zorgverbeteraars/Fit-gap QRNS/Hypofyse/20240129 AUMC Hypofyse FITGAP analys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ikeconsultnl570.sharepoint.com/sites/FederatieMedischSpecialisten/Gedeelde%20documenten/Gestructureerde%20verslaglegging/Gestructureerde%20verslaglegging/NvvH/Pancreascarcinoom%20-%20FITGAP.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egrippen&#821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e informatiebehoefte"/>
      <sheetName val="Data_Dictionary"/>
      <sheetName val="Unieke begrippen"/>
      <sheetName val="Bron"/>
      <sheetName val="Afleiden formules"/>
      <sheetName val="Datadictionary LMD"/>
      <sheetName val="Codelijsten"/>
      <sheetName val="Visuals"/>
      <sheetName val="Fit-gap Epic"/>
      <sheetName v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elichting"/>
      <sheetName val="Begrippen totaal"/>
      <sheetName val="Fit-gap HiX"/>
      <sheetName val="Fit-gap EPIC"/>
      <sheetName val="Stroomdiagram zorgpad"/>
      <sheetName val="Scherm processtap 1"/>
      <sheetName val="Blad1"/>
      <sheetName val="Scherm processtap 2"/>
      <sheetName val="#"/>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sheetName val="Begrippen totaal"/>
      <sheetName val="Fit-gap HiX 6.1"/>
      <sheetName val="Fit-gap HiX 6.2 SC"/>
      <sheetName val="Fit-gap Epic"/>
      <sheetName val="Fit-gap NEXUS"/>
      <sheetName val="Stroomdiagram zorgpad"/>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grippen’"/>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Esther Snoek" id="{1D3C56B2-F467-2641-88D2-28F932D07061}" userId="S::e.snoek@pike-consult.nl::4bc435b9-d45b-4297-83f5-044115dc4322" providerId="AD"/>
</personList>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1" dT="2022-12-05T13:57:30.42" personId="{1D3C56B2-F467-2641-88D2-28F932D07061}" id="{AE95B069-7B76-0D48-A6FE-B6F6B3361310}">
    <text>VG:Eerdere operaties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ED9E1-5DA9-4963-A61C-64C57A03C97C}">
  <sheetPr>
    <tabColor rgb="FF7030A0"/>
  </sheetPr>
  <dimension ref="A1"/>
  <sheetViews>
    <sheetView tabSelected="1" zoomScale="90" zoomScaleNormal="90" workbookViewId="0">
      <selection activeCell="AA4" sqref="AA4"/>
    </sheetView>
  </sheetViews>
  <sheetFormatPr defaultColWidth="9.140625" defaultRowHeight="15"/>
  <cols>
    <col min="1" max="16384" width="9.140625" style="1"/>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B24A-84AD-4350-B24D-BA51D426E966}">
  <sheetPr>
    <tabColor rgb="FF00B0F0"/>
  </sheetPr>
  <dimension ref="A1:L367"/>
  <sheetViews>
    <sheetView zoomScale="90" zoomScaleNormal="90" workbookViewId="0">
      <selection activeCell="E127" sqref="E127"/>
    </sheetView>
  </sheetViews>
  <sheetFormatPr defaultColWidth="8.85546875" defaultRowHeight="15"/>
  <cols>
    <col min="1" max="1" width="10.7109375" bestFit="1" customWidth="1"/>
    <col min="2" max="2" width="41.7109375" customWidth="1"/>
    <col min="3" max="4" width="23.7109375" customWidth="1"/>
    <col min="5" max="5" width="23.7109375" style="22" customWidth="1"/>
    <col min="6" max="6" width="32.7109375" style="6" customWidth="1"/>
    <col min="7" max="7" width="34.140625" style="13" customWidth="1"/>
    <col min="8" max="8" width="32.85546875" style="13" customWidth="1"/>
    <col min="9" max="9" width="31.7109375" style="13" customWidth="1"/>
  </cols>
  <sheetData>
    <row r="1" spans="1:12" s="12" customFormat="1">
      <c r="A1" s="217" t="s">
        <v>0</v>
      </c>
      <c r="B1" s="93" t="s">
        <v>1</v>
      </c>
      <c r="C1" s="218" t="s">
        <v>2</v>
      </c>
      <c r="D1" s="219" t="s">
        <v>3</v>
      </c>
      <c r="E1" s="220" t="s">
        <v>4</v>
      </c>
      <c r="F1" s="213" t="s">
        <v>5</v>
      </c>
      <c r="G1" s="213" t="s">
        <v>6</v>
      </c>
      <c r="H1" s="213" t="s">
        <v>7</v>
      </c>
      <c r="I1" s="94" t="s">
        <v>8</v>
      </c>
      <c r="J1" s="213" t="s">
        <v>9</v>
      </c>
      <c r="K1" s="214" t="s">
        <v>10</v>
      </c>
      <c r="L1" s="214" t="s">
        <v>11</v>
      </c>
    </row>
    <row r="2" spans="1:12">
      <c r="A2" s="217"/>
      <c r="B2" s="93" t="s">
        <v>12</v>
      </c>
      <c r="C2" s="218"/>
      <c r="D2" s="219"/>
      <c r="E2" s="220"/>
      <c r="F2" s="213"/>
      <c r="G2" s="213"/>
      <c r="H2" s="213"/>
      <c r="I2" s="94" t="s">
        <v>13</v>
      </c>
      <c r="J2" s="213"/>
      <c r="K2" s="214"/>
      <c r="L2" s="214"/>
    </row>
    <row r="3" spans="1:12">
      <c r="A3" s="77"/>
      <c r="B3" s="78">
        <v>1</v>
      </c>
      <c r="C3" s="78" t="s">
        <v>14</v>
      </c>
      <c r="D3" s="79">
        <v>1</v>
      </c>
      <c r="E3" s="78" t="s">
        <v>15</v>
      </c>
      <c r="F3" s="78"/>
      <c r="G3" s="78"/>
      <c r="H3" s="78"/>
      <c r="I3" s="78"/>
      <c r="J3" s="78"/>
      <c r="K3" s="78"/>
      <c r="L3" s="78"/>
    </row>
    <row r="4" spans="1:12">
      <c r="A4" s="80"/>
      <c r="B4" s="81">
        <v>1</v>
      </c>
      <c r="C4" s="81" t="s">
        <v>14</v>
      </c>
      <c r="D4" s="79">
        <v>2</v>
      </c>
      <c r="E4" s="81" t="s">
        <v>16</v>
      </c>
      <c r="F4" s="81"/>
      <c r="G4" s="81"/>
      <c r="H4" s="81"/>
      <c r="I4" s="81"/>
      <c r="J4" s="81"/>
      <c r="K4" s="81"/>
      <c r="L4" s="81"/>
    </row>
    <row r="5" spans="1:12" ht="24">
      <c r="A5" s="77"/>
      <c r="B5" s="78">
        <v>1</v>
      </c>
      <c r="C5" s="78" t="s">
        <v>14</v>
      </c>
      <c r="D5" s="82">
        <v>3</v>
      </c>
      <c r="E5" s="78" t="s">
        <v>17</v>
      </c>
      <c r="F5" s="78"/>
      <c r="G5" s="78"/>
      <c r="H5" s="78"/>
      <c r="I5" s="78"/>
      <c r="J5" s="78"/>
      <c r="K5" s="78"/>
      <c r="L5" s="78"/>
    </row>
    <row r="6" spans="1:12" ht="24">
      <c r="A6" s="80"/>
      <c r="B6" s="81">
        <v>1</v>
      </c>
      <c r="C6" s="81" t="s">
        <v>14</v>
      </c>
      <c r="D6" s="83">
        <v>4</v>
      </c>
      <c r="E6" s="81" t="s">
        <v>18</v>
      </c>
      <c r="F6" s="81"/>
      <c r="G6" s="81"/>
      <c r="H6" s="81"/>
      <c r="I6" s="81"/>
      <c r="J6" s="81"/>
      <c r="K6" s="81"/>
      <c r="L6" s="81"/>
    </row>
    <row r="7" spans="1:12">
      <c r="A7" s="77"/>
      <c r="B7" s="78">
        <v>1</v>
      </c>
      <c r="C7" s="78" t="s">
        <v>14</v>
      </c>
      <c r="D7" s="79">
        <v>5</v>
      </c>
      <c r="E7" s="78" t="s">
        <v>19</v>
      </c>
      <c r="F7" s="78"/>
      <c r="G7" s="78"/>
      <c r="H7" s="78"/>
      <c r="I7" s="78"/>
      <c r="J7" s="78"/>
      <c r="K7" s="78"/>
      <c r="L7" s="78"/>
    </row>
    <row r="8" spans="1:12">
      <c r="A8" s="80"/>
      <c r="B8" s="81">
        <v>1</v>
      </c>
      <c r="C8" s="81" t="s">
        <v>14</v>
      </c>
      <c r="D8" s="79">
        <v>6</v>
      </c>
      <c r="E8" s="81" t="s">
        <v>20</v>
      </c>
      <c r="F8" s="81"/>
      <c r="G8" s="81"/>
      <c r="H8" s="81"/>
      <c r="I8" s="81"/>
      <c r="J8" s="81"/>
      <c r="K8" s="81"/>
      <c r="L8" s="81"/>
    </row>
    <row r="9" spans="1:12">
      <c r="A9" s="77"/>
      <c r="B9" s="78">
        <v>1</v>
      </c>
      <c r="C9" s="78" t="s">
        <v>14</v>
      </c>
      <c r="D9" s="79">
        <v>7</v>
      </c>
      <c r="E9" s="78" t="s">
        <v>21</v>
      </c>
      <c r="F9" s="78"/>
      <c r="G9" s="78"/>
      <c r="H9" s="78"/>
      <c r="I9" s="78"/>
      <c r="J9" s="78"/>
      <c r="K9" s="78"/>
      <c r="L9" s="78"/>
    </row>
    <row r="10" spans="1:12">
      <c r="A10" s="84"/>
      <c r="B10" s="85"/>
      <c r="C10" s="85"/>
      <c r="D10" s="86"/>
      <c r="E10" s="85"/>
      <c r="F10" s="85"/>
      <c r="G10" s="85"/>
      <c r="H10" s="85"/>
      <c r="I10" s="85"/>
      <c r="J10" s="85"/>
      <c r="K10" s="85"/>
      <c r="L10" s="85"/>
    </row>
    <row r="11" spans="1:12" ht="24">
      <c r="A11" s="77"/>
      <c r="B11" s="78">
        <v>2</v>
      </c>
      <c r="C11" s="78" t="s">
        <v>22</v>
      </c>
      <c r="D11" s="79">
        <v>2</v>
      </c>
      <c r="E11" s="78" t="s">
        <v>16</v>
      </c>
      <c r="F11" s="78"/>
      <c r="G11" s="78"/>
      <c r="H11" s="78"/>
      <c r="I11" s="78"/>
      <c r="J11" s="78"/>
      <c r="K11" s="78"/>
      <c r="L11" s="78"/>
    </row>
    <row r="12" spans="1:12" ht="24">
      <c r="A12" s="80"/>
      <c r="B12" s="81">
        <v>2</v>
      </c>
      <c r="C12" s="81" t="s">
        <v>22</v>
      </c>
      <c r="D12" s="79">
        <v>1</v>
      </c>
      <c r="E12" s="81" t="s">
        <v>23</v>
      </c>
      <c r="F12" s="81"/>
      <c r="G12" s="81"/>
      <c r="H12" s="81"/>
      <c r="I12" s="81"/>
      <c r="J12" s="81"/>
      <c r="K12" s="81"/>
      <c r="L12" s="81"/>
    </row>
    <row r="13" spans="1:12">
      <c r="A13" s="84"/>
      <c r="B13" s="85"/>
      <c r="C13" s="85"/>
      <c r="D13" s="87"/>
      <c r="E13" s="85"/>
      <c r="F13" s="85"/>
      <c r="G13" s="85"/>
      <c r="H13" s="85"/>
      <c r="I13" s="85"/>
      <c r="J13" s="85"/>
      <c r="K13" s="85"/>
      <c r="L13" s="85"/>
    </row>
    <row r="14" spans="1:12" ht="48">
      <c r="A14" s="80"/>
      <c r="B14" s="81" t="s">
        <v>24</v>
      </c>
      <c r="C14" s="81" t="s">
        <v>25</v>
      </c>
      <c r="D14" s="79">
        <v>2</v>
      </c>
      <c r="E14" s="81" t="s">
        <v>16</v>
      </c>
      <c r="F14" s="81"/>
      <c r="G14" s="81"/>
      <c r="H14" s="81"/>
      <c r="I14" s="81"/>
      <c r="J14" s="81"/>
      <c r="K14" s="81"/>
      <c r="L14" s="81"/>
    </row>
    <row r="15" spans="1:12">
      <c r="A15" s="211"/>
      <c r="B15" s="210" t="s">
        <v>24</v>
      </c>
      <c r="C15" s="210" t="s">
        <v>25</v>
      </c>
      <c r="D15" s="212">
        <v>5</v>
      </c>
      <c r="E15" s="210" t="s">
        <v>26</v>
      </c>
      <c r="F15" s="78" t="s">
        <v>27</v>
      </c>
      <c r="G15" s="210"/>
      <c r="H15" s="210"/>
      <c r="I15" s="210"/>
      <c r="J15" s="210"/>
      <c r="K15" s="210"/>
      <c r="L15" s="210"/>
    </row>
    <row r="16" spans="1:12" ht="24">
      <c r="A16" s="211"/>
      <c r="B16" s="210"/>
      <c r="C16" s="210"/>
      <c r="D16" s="212"/>
      <c r="E16" s="210"/>
      <c r="F16" s="78" t="s">
        <v>28</v>
      </c>
      <c r="G16" s="210"/>
      <c r="H16" s="210"/>
      <c r="I16" s="210"/>
      <c r="J16" s="210"/>
      <c r="K16" s="210"/>
      <c r="L16" s="210"/>
    </row>
    <row r="17" spans="1:12" ht="24">
      <c r="A17" s="211"/>
      <c r="B17" s="210"/>
      <c r="C17" s="210"/>
      <c r="D17" s="212"/>
      <c r="E17" s="210"/>
      <c r="F17" s="78" t="s">
        <v>29</v>
      </c>
      <c r="G17" s="210"/>
      <c r="H17" s="210"/>
      <c r="I17" s="210"/>
      <c r="J17" s="210"/>
      <c r="K17" s="210"/>
      <c r="L17" s="210"/>
    </row>
    <row r="18" spans="1:12">
      <c r="A18" s="211"/>
      <c r="B18" s="210"/>
      <c r="C18" s="210"/>
      <c r="D18" s="212"/>
      <c r="E18" s="210"/>
      <c r="F18" s="78" t="s">
        <v>30</v>
      </c>
      <c r="G18" s="210"/>
      <c r="H18" s="210"/>
      <c r="I18" s="210"/>
      <c r="J18" s="210"/>
      <c r="K18" s="210"/>
      <c r="L18" s="210"/>
    </row>
    <row r="19" spans="1:12">
      <c r="A19" s="211"/>
      <c r="B19" s="210"/>
      <c r="C19" s="210"/>
      <c r="D19" s="212"/>
      <c r="E19" s="210"/>
      <c r="F19" s="78" t="s">
        <v>31</v>
      </c>
      <c r="G19" s="210"/>
      <c r="H19" s="210"/>
      <c r="I19" s="210"/>
      <c r="J19" s="210"/>
      <c r="K19" s="210"/>
      <c r="L19" s="210"/>
    </row>
    <row r="20" spans="1:12">
      <c r="A20" s="211"/>
      <c r="B20" s="210"/>
      <c r="C20" s="210"/>
      <c r="D20" s="212"/>
      <c r="E20" s="210"/>
      <c r="F20" s="78" t="s">
        <v>32</v>
      </c>
      <c r="G20" s="210"/>
      <c r="H20" s="210"/>
      <c r="I20" s="210"/>
      <c r="J20" s="210"/>
      <c r="K20" s="210"/>
      <c r="L20" s="210"/>
    </row>
    <row r="21" spans="1:12">
      <c r="A21" s="211"/>
      <c r="B21" s="210"/>
      <c r="C21" s="210"/>
      <c r="D21" s="212"/>
      <c r="E21" s="210"/>
      <c r="F21" s="78" t="s">
        <v>33</v>
      </c>
      <c r="G21" s="210"/>
      <c r="H21" s="210"/>
      <c r="I21" s="210"/>
      <c r="J21" s="210"/>
      <c r="K21" s="210"/>
      <c r="L21" s="210"/>
    </row>
    <row r="22" spans="1:12">
      <c r="A22" s="211"/>
      <c r="B22" s="210"/>
      <c r="C22" s="210"/>
      <c r="D22" s="212"/>
      <c r="E22" s="210"/>
      <c r="F22" s="78" t="s">
        <v>34</v>
      </c>
      <c r="G22" s="210"/>
      <c r="H22" s="210"/>
      <c r="I22" s="210"/>
      <c r="J22" s="210"/>
      <c r="K22" s="210"/>
      <c r="L22" s="210"/>
    </row>
    <row r="23" spans="1:12">
      <c r="A23" s="211"/>
      <c r="B23" s="210"/>
      <c r="C23" s="210"/>
      <c r="D23" s="212"/>
      <c r="E23" s="210"/>
      <c r="F23" s="78" t="s">
        <v>35</v>
      </c>
      <c r="G23" s="210"/>
      <c r="H23" s="210"/>
      <c r="I23" s="210"/>
      <c r="J23" s="210"/>
      <c r="K23" s="210"/>
      <c r="L23" s="210"/>
    </row>
    <row r="24" spans="1:12">
      <c r="A24" s="211"/>
      <c r="B24" s="210"/>
      <c r="C24" s="210"/>
      <c r="D24" s="212"/>
      <c r="E24" s="210"/>
      <c r="F24" s="78" t="s">
        <v>36</v>
      </c>
      <c r="G24" s="210"/>
      <c r="H24" s="210"/>
      <c r="I24" s="210"/>
      <c r="J24" s="210"/>
      <c r="K24" s="210"/>
      <c r="L24" s="210"/>
    </row>
    <row r="25" spans="1:12">
      <c r="A25" s="211"/>
      <c r="B25" s="210"/>
      <c r="C25" s="210"/>
      <c r="D25" s="212"/>
      <c r="E25" s="210"/>
      <c r="F25" s="78" t="s">
        <v>37</v>
      </c>
      <c r="G25" s="210"/>
      <c r="H25" s="210"/>
      <c r="I25" s="210"/>
      <c r="J25" s="210"/>
      <c r="K25" s="210"/>
      <c r="L25" s="210"/>
    </row>
    <row r="26" spans="1:12" ht="24">
      <c r="A26" s="211"/>
      <c r="B26" s="210"/>
      <c r="C26" s="210"/>
      <c r="D26" s="212"/>
      <c r="E26" s="210"/>
      <c r="F26" s="78" t="s">
        <v>38</v>
      </c>
      <c r="G26" s="210"/>
      <c r="H26" s="210"/>
      <c r="I26" s="210"/>
      <c r="J26" s="210"/>
      <c r="K26" s="210"/>
      <c r="L26" s="210"/>
    </row>
    <row r="27" spans="1:12">
      <c r="A27" s="211"/>
      <c r="B27" s="210"/>
      <c r="C27" s="210"/>
      <c r="D27" s="212"/>
      <c r="E27" s="210"/>
      <c r="F27" s="78" t="s">
        <v>39</v>
      </c>
      <c r="G27" s="210"/>
      <c r="H27" s="210"/>
      <c r="I27" s="210"/>
      <c r="J27" s="210"/>
      <c r="K27" s="210"/>
      <c r="L27" s="210"/>
    </row>
    <row r="28" spans="1:12" s="28" customFormat="1" ht="24">
      <c r="A28" s="211"/>
      <c r="B28" s="210"/>
      <c r="C28" s="210"/>
      <c r="D28" s="212"/>
      <c r="E28" s="210"/>
      <c r="F28" s="78" t="s">
        <v>40</v>
      </c>
      <c r="G28" s="210"/>
      <c r="H28" s="210"/>
      <c r="I28" s="210"/>
      <c r="J28" s="210"/>
      <c r="K28" s="210"/>
      <c r="L28" s="210"/>
    </row>
    <row r="29" spans="1:12" s="28" customFormat="1" ht="12.75">
      <c r="A29" s="211"/>
      <c r="B29" s="210"/>
      <c r="C29" s="210"/>
      <c r="D29" s="212"/>
      <c r="E29" s="210"/>
      <c r="F29" s="78" t="s">
        <v>41</v>
      </c>
      <c r="G29" s="210"/>
      <c r="H29" s="210"/>
      <c r="I29" s="210"/>
      <c r="J29" s="210"/>
      <c r="K29" s="210"/>
      <c r="L29" s="210"/>
    </row>
    <row r="30" spans="1:12" s="28" customFormat="1" ht="48">
      <c r="A30" s="80"/>
      <c r="B30" s="81" t="s">
        <v>24</v>
      </c>
      <c r="C30" s="81" t="s">
        <v>25</v>
      </c>
      <c r="D30" s="79">
        <v>8</v>
      </c>
      <c r="E30" s="81" t="s">
        <v>42</v>
      </c>
      <c r="F30" s="81"/>
      <c r="G30" s="81"/>
      <c r="H30" s="81"/>
      <c r="I30" s="81"/>
      <c r="J30" s="81"/>
      <c r="K30" s="81"/>
      <c r="L30" s="81"/>
    </row>
    <row r="31" spans="1:12" s="28" customFormat="1" ht="48">
      <c r="A31" s="77"/>
      <c r="B31" s="78" t="s">
        <v>24</v>
      </c>
      <c r="C31" s="78" t="s">
        <v>25</v>
      </c>
      <c r="D31" s="82">
        <v>9</v>
      </c>
      <c r="E31" s="78" t="s">
        <v>43</v>
      </c>
      <c r="F31" s="78"/>
      <c r="G31" s="78"/>
      <c r="H31" s="78"/>
      <c r="I31" s="78"/>
      <c r="J31" s="78"/>
      <c r="K31" s="78"/>
      <c r="L31" s="78"/>
    </row>
    <row r="32" spans="1:12" ht="48">
      <c r="A32" s="80"/>
      <c r="B32" s="81" t="s">
        <v>24</v>
      </c>
      <c r="C32" s="81" t="s">
        <v>25</v>
      </c>
      <c r="D32" s="79">
        <v>10</v>
      </c>
      <c r="E32" s="81" t="s">
        <v>44</v>
      </c>
      <c r="F32" s="81"/>
      <c r="G32" s="81"/>
      <c r="H32" s="81"/>
      <c r="I32" s="81"/>
      <c r="J32" s="81"/>
      <c r="K32" s="81"/>
      <c r="L32" s="81"/>
    </row>
    <row r="33" spans="1:12" ht="48">
      <c r="A33" s="77"/>
      <c r="B33" s="78" t="s">
        <v>24</v>
      </c>
      <c r="C33" s="78" t="s">
        <v>25</v>
      </c>
      <c r="D33" s="79">
        <v>11</v>
      </c>
      <c r="E33" s="78" t="s">
        <v>45</v>
      </c>
      <c r="F33" s="78"/>
      <c r="G33" s="78"/>
      <c r="H33" s="78"/>
      <c r="I33" s="78"/>
      <c r="J33" s="78"/>
      <c r="K33" s="78"/>
      <c r="L33" s="78"/>
    </row>
    <row r="34" spans="1:12" ht="48">
      <c r="A34" s="80"/>
      <c r="B34" s="81" t="s">
        <v>24</v>
      </c>
      <c r="C34" s="81" t="s">
        <v>25</v>
      </c>
      <c r="D34" s="79">
        <v>7</v>
      </c>
      <c r="E34" s="81" t="s">
        <v>46</v>
      </c>
      <c r="F34" s="81"/>
      <c r="G34" s="81"/>
      <c r="H34" s="81"/>
      <c r="I34" s="81"/>
      <c r="J34" s="81"/>
      <c r="K34" s="81"/>
      <c r="L34" s="81"/>
    </row>
    <row r="35" spans="1:12" ht="48">
      <c r="A35" s="77"/>
      <c r="B35" s="78" t="s">
        <v>24</v>
      </c>
      <c r="C35" s="78" t="s">
        <v>25</v>
      </c>
      <c r="D35" s="82">
        <v>12</v>
      </c>
      <c r="E35" s="78" t="s">
        <v>47</v>
      </c>
      <c r="F35" s="78"/>
      <c r="G35" s="78"/>
      <c r="H35" s="78"/>
      <c r="I35" s="78"/>
      <c r="J35" s="78"/>
      <c r="K35" s="78"/>
      <c r="L35" s="78"/>
    </row>
    <row r="36" spans="1:12" ht="48">
      <c r="A36" s="80"/>
      <c r="B36" s="81" t="s">
        <v>24</v>
      </c>
      <c r="C36" s="81" t="s">
        <v>25</v>
      </c>
      <c r="D36" s="82">
        <v>13</v>
      </c>
      <c r="E36" s="81" t="s">
        <v>48</v>
      </c>
      <c r="F36" s="88" t="s">
        <v>49</v>
      </c>
      <c r="G36" s="81"/>
      <c r="H36" s="81"/>
      <c r="I36" s="81"/>
      <c r="J36" s="81"/>
      <c r="K36" s="81"/>
      <c r="L36" s="81"/>
    </row>
    <row r="37" spans="1:12" ht="48">
      <c r="A37" s="77"/>
      <c r="B37" s="78" t="s">
        <v>24</v>
      </c>
      <c r="C37" s="78" t="s">
        <v>25</v>
      </c>
      <c r="D37" s="82">
        <v>14</v>
      </c>
      <c r="E37" s="78" t="s">
        <v>50</v>
      </c>
      <c r="F37" s="78"/>
      <c r="G37" s="78"/>
      <c r="H37" s="78"/>
      <c r="I37" s="78"/>
      <c r="J37" s="78"/>
      <c r="K37" s="78"/>
      <c r="L37" s="78"/>
    </row>
    <row r="38" spans="1:12" ht="48">
      <c r="A38" s="80"/>
      <c r="B38" s="81" t="s">
        <v>24</v>
      </c>
      <c r="C38" s="81" t="s">
        <v>25</v>
      </c>
      <c r="D38" s="79">
        <v>6</v>
      </c>
      <c r="E38" s="81" t="s">
        <v>20</v>
      </c>
      <c r="F38" s="81" t="s">
        <v>51</v>
      </c>
      <c r="G38" s="81"/>
      <c r="H38" s="81"/>
      <c r="I38" s="81"/>
      <c r="J38" s="81"/>
      <c r="K38" s="81"/>
      <c r="L38" s="81"/>
    </row>
    <row r="39" spans="1:12" ht="48">
      <c r="A39" s="77"/>
      <c r="B39" s="78" t="s">
        <v>24</v>
      </c>
      <c r="C39" s="78" t="s">
        <v>25</v>
      </c>
      <c r="D39" s="79">
        <v>15</v>
      </c>
      <c r="E39" s="78" t="s">
        <v>52</v>
      </c>
      <c r="F39" s="78"/>
      <c r="G39" s="78"/>
      <c r="H39" s="78"/>
      <c r="I39" s="78"/>
      <c r="J39" s="78"/>
      <c r="K39" s="78"/>
      <c r="L39" s="78"/>
    </row>
    <row r="40" spans="1:12" ht="48">
      <c r="A40" s="80"/>
      <c r="B40" s="81" t="s">
        <v>53</v>
      </c>
      <c r="C40" s="81" t="s">
        <v>54</v>
      </c>
      <c r="D40" s="79">
        <v>2</v>
      </c>
      <c r="E40" s="81" t="s">
        <v>16</v>
      </c>
      <c r="F40" s="81"/>
      <c r="G40" s="81"/>
      <c r="H40" s="81"/>
      <c r="I40" s="81"/>
      <c r="J40" s="81"/>
      <c r="K40" s="81"/>
      <c r="L40" s="81"/>
    </row>
    <row r="41" spans="1:12" ht="48">
      <c r="A41" s="211"/>
      <c r="B41" s="210" t="s">
        <v>53</v>
      </c>
      <c r="C41" s="210" t="s">
        <v>54</v>
      </c>
      <c r="D41" s="212">
        <v>6</v>
      </c>
      <c r="E41" s="78" t="s">
        <v>55</v>
      </c>
      <c r="F41" s="210"/>
      <c r="G41" s="210"/>
      <c r="H41" s="210"/>
      <c r="I41" s="210"/>
      <c r="J41" s="210"/>
      <c r="K41" s="210"/>
      <c r="L41" s="210"/>
    </row>
    <row r="42" spans="1:12">
      <c r="A42" s="211"/>
      <c r="B42" s="210"/>
      <c r="C42" s="210"/>
      <c r="D42" s="212"/>
      <c r="E42" s="78" t="s">
        <v>56</v>
      </c>
      <c r="F42" s="210"/>
      <c r="G42" s="210"/>
      <c r="H42" s="210"/>
      <c r="I42" s="210"/>
      <c r="J42" s="210"/>
      <c r="K42" s="210"/>
      <c r="L42" s="210"/>
    </row>
    <row r="43" spans="1:12" ht="48">
      <c r="A43" s="80"/>
      <c r="B43" s="81" t="s">
        <v>53</v>
      </c>
      <c r="C43" s="81" t="s">
        <v>54</v>
      </c>
      <c r="D43" s="82">
        <v>16</v>
      </c>
      <c r="E43" s="81" t="s">
        <v>57</v>
      </c>
      <c r="F43" s="81" t="s">
        <v>58</v>
      </c>
      <c r="G43" s="81"/>
      <c r="H43" s="81"/>
      <c r="I43" s="81"/>
      <c r="J43" s="81"/>
      <c r="K43" s="81"/>
      <c r="L43" s="81"/>
    </row>
    <row r="44" spans="1:12" ht="48">
      <c r="A44" s="77"/>
      <c r="B44" s="78" t="s">
        <v>53</v>
      </c>
      <c r="C44" s="78" t="s">
        <v>54</v>
      </c>
      <c r="D44" s="82">
        <v>17</v>
      </c>
      <c r="E44" s="78" t="s">
        <v>59</v>
      </c>
      <c r="F44" s="78"/>
      <c r="G44" s="78"/>
      <c r="H44" s="78"/>
      <c r="I44" s="78"/>
      <c r="J44" s="78"/>
      <c r="K44" s="78"/>
      <c r="L44" s="78"/>
    </row>
    <row r="45" spans="1:12" ht="48">
      <c r="A45" s="80"/>
      <c r="B45" s="81" t="s">
        <v>53</v>
      </c>
      <c r="C45" s="81" t="s">
        <v>54</v>
      </c>
      <c r="D45" s="79">
        <v>1</v>
      </c>
      <c r="E45" s="81" t="s">
        <v>23</v>
      </c>
      <c r="F45" s="81"/>
      <c r="G45" s="81"/>
      <c r="H45" s="81"/>
      <c r="I45" s="81"/>
      <c r="J45" s="81"/>
      <c r="K45" s="81"/>
      <c r="L45" s="81"/>
    </row>
    <row r="46" spans="1:12" ht="48">
      <c r="A46" s="77"/>
      <c r="B46" s="78" t="s">
        <v>53</v>
      </c>
      <c r="C46" s="78" t="s">
        <v>54</v>
      </c>
      <c r="D46" s="82">
        <v>18</v>
      </c>
      <c r="E46" s="78" t="s">
        <v>60</v>
      </c>
      <c r="F46" s="78"/>
      <c r="G46" s="78"/>
      <c r="H46" s="78"/>
      <c r="I46" s="78"/>
      <c r="J46" s="78"/>
      <c r="K46" s="78"/>
      <c r="L46" s="78"/>
    </row>
    <row r="47" spans="1:12" ht="48">
      <c r="A47" s="80"/>
      <c r="B47" s="81" t="s">
        <v>53</v>
      </c>
      <c r="C47" s="81" t="s">
        <v>54</v>
      </c>
      <c r="D47" s="79">
        <v>15</v>
      </c>
      <c r="E47" s="81" t="s">
        <v>52</v>
      </c>
      <c r="F47" s="81"/>
      <c r="G47" s="81"/>
      <c r="H47" s="81"/>
      <c r="I47" s="81"/>
      <c r="J47" s="81"/>
      <c r="K47" s="81"/>
      <c r="L47" s="81"/>
    </row>
    <row r="48" spans="1:12">
      <c r="A48" s="84"/>
      <c r="B48" s="85"/>
      <c r="C48" s="85"/>
      <c r="D48" s="87"/>
      <c r="E48" s="85"/>
      <c r="F48" s="85"/>
      <c r="G48" s="85"/>
      <c r="H48" s="85"/>
      <c r="I48" s="85"/>
      <c r="J48" s="85"/>
      <c r="K48" s="85"/>
      <c r="L48" s="85"/>
    </row>
    <row r="49" spans="1:12" ht="60">
      <c r="A49" s="80"/>
      <c r="B49" s="81" t="s">
        <v>61</v>
      </c>
      <c r="C49" s="81" t="s">
        <v>62</v>
      </c>
      <c r="D49" s="82">
        <v>19</v>
      </c>
      <c r="E49" s="81" t="s">
        <v>63</v>
      </c>
      <c r="F49" s="89"/>
      <c r="G49" s="81"/>
      <c r="H49" s="81"/>
      <c r="I49" s="81"/>
      <c r="J49" s="81"/>
      <c r="K49" s="81"/>
      <c r="L49" s="81"/>
    </row>
    <row r="50" spans="1:12" ht="24">
      <c r="A50" s="77"/>
      <c r="B50" s="78" t="s">
        <v>61</v>
      </c>
      <c r="C50" s="78" t="s">
        <v>64</v>
      </c>
      <c r="D50" s="79">
        <v>5</v>
      </c>
      <c r="E50" s="78" t="s">
        <v>65</v>
      </c>
      <c r="F50" s="90" t="s">
        <v>66</v>
      </c>
      <c r="G50" s="78"/>
      <c r="H50" s="78"/>
      <c r="I50" s="78"/>
      <c r="J50" s="78"/>
      <c r="K50" s="78"/>
      <c r="L50" s="78"/>
    </row>
    <row r="51" spans="1:12" ht="24">
      <c r="A51" s="80"/>
      <c r="B51" s="81" t="s">
        <v>61</v>
      </c>
      <c r="C51" s="81" t="s">
        <v>64</v>
      </c>
      <c r="D51" s="79">
        <v>2</v>
      </c>
      <c r="E51" s="81" t="s">
        <v>16</v>
      </c>
      <c r="F51" s="81"/>
      <c r="G51" s="81"/>
      <c r="H51" s="81"/>
      <c r="I51" s="81"/>
      <c r="J51" s="81"/>
      <c r="K51" s="81"/>
      <c r="L51" s="81"/>
    </row>
    <row r="52" spans="1:12" ht="24">
      <c r="A52" s="77"/>
      <c r="B52" s="78" t="s">
        <v>61</v>
      </c>
      <c r="C52" s="78" t="s">
        <v>64</v>
      </c>
      <c r="D52" s="79">
        <v>10</v>
      </c>
      <c r="E52" s="78" t="s">
        <v>44</v>
      </c>
      <c r="F52" s="78"/>
      <c r="G52" s="78"/>
      <c r="H52" s="78"/>
      <c r="I52" s="78"/>
      <c r="J52" s="78"/>
      <c r="K52" s="78"/>
      <c r="L52" s="78"/>
    </row>
    <row r="53" spans="1:12" ht="24">
      <c r="A53" s="80"/>
      <c r="B53" s="81" t="s">
        <v>61</v>
      </c>
      <c r="C53" s="81" t="s">
        <v>64</v>
      </c>
      <c r="D53" s="82">
        <v>20</v>
      </c>
      <c r="E53" s="81" t="s">
        <v>67</v>
      </c>
      <c r="F53" s="81"/>
      <c r="G53" s="89"/>
      <c r="H53" s="89"/>
      <c r="I53" s="81"/>
      <c r="J53" s="81"/>
      <c r="K53" s="81"/>
      <c r="L53" s="81"/>
    </row>
    <row r="54" spans="1:12" ht="60">
      <c r="A54" s="77"/>
      <c r="B54" s="78" t="s">
        <v>68</v>
      </c>
      <c r="C54" s="78" t="s">
        <v>69</v>
      </c>
      <c r="D54" s="79">
        <v>2</v>
      </c>
      <c r="E54" s="78" t="s">
        <v>16</v>
      </c>
      <c r="F54" s="78"/>
      <c r="G54" s="78"/>
      <c r="H54" s="78"/>
      <c r="I54" s="78"/>
      <c r="J54" s="78"/>
      <c r="K54" s="78"/>
      <c r="L54" s="78"/>
    </row>
    <row r="55" spans="1:12" ht="24">
      <c r="A55" s="80"/>
      <c r="B55" s="81" t="s">
        <v>68</v>
      </c>
      <c r="C55" s="81" t="s">
        <v>70</v>
      </c>
      <c r="D55" s="79">
        <v>10</v>
      </c>
      <c r="E55" s="81" t="s">
        <v>44</v>
      </c>
      <c r="F55" s="81"/>
      <c r="G55" s="81"/>
      <c r="H55" s="81"/>
      <c r="I55" s="81"/>
      <c r="J55" s="81"/>
      <c r="K55" s="81"/>
      <c r="L55" s="81"/>
    </row>
    <row r="56" spans="1:12" ht="24">
      <c r="A56" s="77"/>
      <c r="B56" s="78" t="s">
        <v>68</v>
      </c>
      <c r="C56" s="78" t="s">
        <v>70</v>
      </c>
      <c r="D56" s="79">
        <v>1</v>
      </c>
      <c r="E56" s="78" t="s">
        <v>23</v>
      </c>
      <c r="F56" s="78"/>
      <c r="G56" s="78"/>
      <c r="H56" s="78"/>
      <c r="I56" s="78"/>
      <c r="J56" s="78"/>
      <c r="K56" s="78"/>
      <c r="L56" s="78"/>
    </row>
    <row r="57" spans="1:12" ht="24">
      <c r="A57" s="80"/>
      <c r="B57" s="81" t="s">
        <v>68</v>
      </c>
      <c r="C57" s="81" t="s">
        <v>70</v>
      </c>
      <c r="D57" s="79">
        <v>6</v>
      </c>
      <c r="E57" s="81" t="s">
        <v>20</v>
      </c>
      <c r="F57" s="81"/>
      <c r="G57" s="81"/>
      <c r="H57" s="81"/>
      <c r="I57" s="81"/>
      <c r="J57" s="81"/>
      <c r="K57" s="81"/>
      <c r="L57" s="81"/>
    </row>
    <row r="58" spans="1:12" ht="24">
      <c r="A58" s="77"/>
      <c r="B58" s="78" t="s">
        <v>68</v>
      </c>
      <c r="C58" s="78" t="s">
        <v>70</v>
      </c>
      <c r="D58" s="79">
        <v>21</v>
      </c>
      <c r="E58" s="78" t="s">
        <v>71</v>
      </c>
      <c r="F58" s="78"/>
      <c r="G58" s="78"/>
      <c r="H58" s="78"/>
      <c r="I58" s="78"/>
      <c r="J58" s="78"/>
      <c r="K58" s="78"/>
      <c r="L58" s="78"/>
    </row>
    <row r="59" spans="1:12" ht="24">
      <c r="A59" s="80"/>
      <c r="B59" s="81" t="s">
        <v>68</v>
      </c>
      <c r="C59" s="81" t="s">
        <v>70</v>
      </c>
      <c r="D59" s="79">
        <v>15</v>
      </c>
      <c r="E59" s="81" t="s">
        <v>52</v>
      </c>
      <c r="F59" s="81" t="s">
        <v>72</v>
      </c>
      <c r="G59" s="81"/>
      <c r="H59" s="81"/>
      <c r="I59" s="81"/>
      <c r="J59" s="81"/>
      <c r="K59" s="81"/>
      <c r="L59" s="81"/>
    </row>
    <row r="60" spans="1:12">
      <c r="A60" s="84"/>
      <c r="B60" s="85"/>
      <c r="C60" s="85"/>
      <c r="D60" s="87"/>
      <c r="E60" s="85"/>
      <c r="F60" s="85"/>
      <c r="G60" s="85"/>
      <c r="H60" s="85"/>
      <c r="I60" s="85"/>
      <c r="J60" s="85"/>
      <c r="K60" s="85"/>
      <c r="L60" s="85"/>
    </row>
    <row r="61" spans="1:12" ht="36">
      <c r="A61" s="80"/>
      <c r="B61" s="81" t="s">
        <v>73</v>
      </c>
      <c r="C61" s="81" t="s">
        <v>74</v>
      </c>
      <c r="D61" s="79">
        <v>2</v>
      </c>
      <c r="E61" s="81" t="s">
        <v>16</v>
      </c>
      <c r="F61" s="81"/>
      <c r="G61" s="81"/>
      <c r="H61" s="81"/>
      <c r="I61" s="81"/>
      <c r="J61" s="81"/>
      <c r="K61" s="81"/>
      <c r="L61" s="81"/>
    </row>
    <row r="62" spans="1:12" ht="36">
      <c r="A62" s="77"/>
      <c r="B62" s="78" t="s">
        <v>73</v>
      </c>
      <c r="C62" s="78" t="s">
        <v>74</v>
      </c>
      <c r="D62" s="79">
        <v>22</v>
      </c>
      <c r="E62" s="78" t="s">
        <v>75</v>
      </c>
      <c r="F62" s="78"/>
      <c r="G62" s="78"/>
      <c r="H62" s="78"/>
      <c r="I62" s="78"/>
      <c r="J62" s="78"/>
      <c r="K62" s="78"/>
      <c r="L62" s="78"/>
    </row>
    <row r="63" spans="1:12" ht="36">
      <c r="A63" s="80"/>
      <c r="B63" s="81" t="s">
        <v>73</v>
      </c>
      <c r="C63" s="81" t="s">
        <v>74</v>
      </c>
      <c r="D63" s="79">
        <v>7</v>
      </c>
      <c r="E63" s="81" t="s">
        <v>21</v>
      </c>
      <c r="F63" s="81"/>
      <c r="G63" s="81"/>
      <c r="H63" s="81"/>
      <c r="I63" s="81"/>
      <c r="J63" s="81"/>
      <c r="K63" s="81"/>
      <c r="L63" s="81"/>
    </row>
    <row r="64" spans="1:12" ht="36">
      <c r="A64" s="77"/>
      <c r="B64" s="78" t="s">
        <v>73</v>
      </c>
      <c r="C64" s="78" t="s">
        <v>74</v>
      </c>
      <c r="D64" s="79">
        <v>21</v>
      </c>
      <c r="E64" s="78" t="s">
        <v>76</v>
      </c>
      <c r="F64" s="78" t="s">
        <v>77</v>
      </c>
      <c r="G64" s="78"/>
      <c r="H64" s="78"/>
      <c r="I64" s="78"/>
      <c r="J64" s="78"/>
      <c r="K64" s="78"/>
      <c r="L64" s="78"/>
    </row>
    <row r="65" spans="1:12" ht="36">
      <c r="A65" s="80"/>
      <c r="B65" s="81" t="s">
        <v>73</v>
      </c>
      <c r="C65" s="81" t="s">
        <v>74</v>
      </c>
      <c r="D65" s="79">
        <v>23</v>
      </c>
      <c r="E65" s="81" t="s">
        <v>78</v>
      </c>
      <c r="F65" s="81"/>
      <c r="G65" s="81"/>
      <c r="H65" s="81"/>
      <c r="I65" s="81"/>
      <c r="J65" s="81"/>
      <c r="K65" s="81"/>
      <c r="L65" s="81"/>
    </row>
    <row r="66" spans="1:12">
      <c r="A66" s="77"/>
      <c r="B66" s="78"/>
      <c r="C66" s="78"/>
      <c r="D66" s="82"/>
      <c r="E66" s="78"/>
      <c r="F66" s="78"/>
      <c r="G66" s="78"/>
      <c r="H66" s="78"/>
      <c r="I66" s="78"/>
      <c r="J66" s="78"/>
      <c r="K66" s="78"/>
      <c r="L66" s="78"/>
    </row>
    <row r="67" spans="1:12" ht="24">
      <c r="A67" s="215"/>
      <c r="B67" s="209" t="s">
        <v>79</v>
      </c>
      <c r="C67" s="209" t="s">
        <v>80</v>
      </c>
      <c r="D67" s="216">
        <v>24</v>
      </c>
      <c r="E67" s="81" t="s">
        <v>81</v>
      </c>
      <c r="F67" s="209"/>
      <c r="G67" s="209"/>
      <c r="H67" s="209"/>
      <c r="I67" s="209"/>
      <c r="J67" s="209"/>
      <c r="K67" s="209"/>
      <c r="L67" s="209"/>
    </row>
    <row r="68" spans="1:12" ht="36">
      <c r="A68" s="215"/>
      <c r="B68" s="209"/>
      <c r="C68" s="209"/>
      <c r="D68" s="216"/>
      <c r="E68" s="81" t="s">
        <v>82</v>
      </c>
      <c r="F68" s="209"/>
      <c r="G68" s="209"/>
      <c r="H68" s="209"/>
      <c r="I68" s="209"/>
      <c r="J68" s="209"/>
      <c r="K68" s="209"/>
      <c r="L68" s="209"/>
    </row>
    <row r="69" spans="1:12" ht="24">
      <c r="A69" s="215"/>
      <c r="B69" s="209"/>
      <c r="C69" s="209"/>
      <c r="D69" s="216"/>
      <c r="E69" s="81" t="s">
        <v>83</v>
      </c>
      <c r="F69" s="209"/>
      <c r="G69" s="209"/>
      <c r="H69" s="209"/>
      <c r="I69" s="209"/>
      <c r="J69" s="209"/>
      <c r="K69" s="209"/>
      <c r="L69" s="209"/>
    </row>
    <row r="70" spans="1:12" s="15" customFormat="1">
      <c r="A70" s="215"/>
      <c r="B70" s="209"/>
      <c r="C70" s="209"/>
      <c r="D70" s="216"/>
      <c r="E70" s="81" t="s">
        <v>84</v>
      </c>
      <c r="F70" s="209"/>
      <c r="G70" s="209"/>
      <c r="H70" s="209"/>
      <c r="I70" s="209"/>
      <c r="J70" s="209"/>
      <c r="K70" s="209"/>
      <c r="L70" s="209"/>
    </row>
    <row r="71" spans="1:12" s="15" customFormat="1" ht="24">
      <c r="A71" s="215"/>
      <c r="B71" s="209"/>
      <c r="C71" s="209"/>
      <c r="D71" s="216"/>
      <c r="E71" s="81" t="s">
        <v>85</v>
      </c>
      <c r="F71" s="209"/>
      <c r="G71" s="209"/>
      <c r="H71" s="209"/>
      <c r="I71" s="209"/>
      <c r="J71" s="209"/>
      <c r="K71" s="209"/>
      <c r="L71" s="209"/>
    </row>
    <row r="72" spans="1:12" s="15" customFormat="1" ht="24">
      <c r="A72" s="215"/>
      <c r="B72" s="209"/>
      <c r="C72" s="209"/>
      <c r="D72" s="216"/>
      <c r="E72" s="81" t="s">
        <v>86</v>
      </c>
      <c r="F72" s="209"/>
      <c r="G72" s="209"/>
      <c r="H72" s="209"/>
      <c r="I72" s="209"/>
      <c r="J72" s="209"/>
      <c r="K72" s="209"/>
      <c r="L72" s="209"/>
    </row>
    <row r="73" spans="1:12" s="15" customFormat="1" ht="24">
      <c r="A73" s="77"/>
      <c r="B73" s="78" t="s">
        <v>79</v>
      </c>
      <c r="C73" s="78" t="s">
        <v>80</v>
      </c>
      <c r="D73" s="82">
        <v>25</v>
      </c>
      <c r="E73" s="78" t="s">
        <v>87</v>
      </c>
      <c r="F73" s="78" t="s">
        <v>88</v>
      </c>
      <c r="G73" s="78"/>
      <c r="H73" s="78"/>
      <c r="I73" s="78"/>
      <c r="J73" s="78"/>
      <c r="K73" s="78"/>
      <c r="L73" s="78"/>
    </row>
    <row r="74" spans="1:12" s="15" customFormat="1" ht="24">
      <c r="A74" s="80"/>
      <c r="B74" s="81" t="s">
        <v>79</v>
      </c>
      <c r="C74" s="81" t="s">
        <v>80</v>
      </c>
      <c r="D74" s="79">
        <v>2</v>
      </c>
      <c r="E74" s="81" t="s">
        <v>16</v>
      </c>
      <c r="F74" s="81"/>
      <c r="G74" s="81"/>
      <c r="H74" s="81"/>
      <c r="I74" s="81"/>
      <c r="J74" s="81"/>
      <c r="K74" s="81"/>
      <c r="L74" s="81"/>
    </row>
    <row r="75" spans="1:12" s="15" customFormat="1" ht="24">
      <c r="A75" s="77"/>
      <c r="B75" s="78" t="s">
        <v>79</v>
      </c>
      <c r="C75" s="78" t="s">
        <v>80</v>
      </c>
      <c r="D75" s="79">
        <v>10</v>
      </c>
      <c r="E75" s="78" t="s">
        <v>44</v>
      </c>
      <c r="F75" s="78"/>
      <c r="G75" s="78"/>
      <c r="H75" s="78"/>
      <c r="I75" s="78"/>
      <c r="J75" s="78"/>
      <c r="K75" s="78"/>
      <c r="L75" s="78"/>
    </row>
    <row r="76" spans="1:12" s="15" customFormat="1" ht="24">
      <c r="A76" s="80"/>
      <c r="B76" s="81" t="s">
        <v>79</v>
      </c>
      <c r="C76" s="81" t="s">
        <v>80</v>
      </c>
      <c r="D76" s="82">
        <v>26</v>
      </c>
      <c r="E76" s="81" t="s">
        <v>89</v>
      </c>
      <c r="F76" s="81"/>
      <c r="G76" s="81"/>
      <c r="H76" s="81"/>
      <c r="I76" s="81"/>
      <c r="J76" s="81"/>
      <c r="K76" s="81"/>
      <c r="L76" s="81"/>
    </row>
    <row r="77" spans="1:12" s="15" customFormat="1" ht="24">
      <c r="A77" s="77"/>
      <c r="B77" s="78" t="s">
        <v>79</v>
      </c>
      <c r="C77" s="78" t="s">
        <v>80</v>
      </c>
      <c r="D77" s="82">
        <v>27</v>
      </c>
      <c r="E77" s="78" t="s">
        <v>90</v>
      </c>
      <c r="F77" s="78" t="s">
        <v>90</v>
      </c>
      <c r="G77" s="78"/>
      <c r="H77" s="78"/>
      <c r="I77" s="78"/>
      <c r="J77" s="78"/>
      <c r="K77" s="78"/>
      <c r="L77" s="78"/>
    </row>
    <row r="78" spans="1:12" s="15" customFormat="1" ht="24">
      <c r="A78" s="80"/>
      <c r="B78" s="81" t="s">
        <v>79</v>
      </c>
      <c r="C78" s="81" t="s">
        <v>80</v>
      </c>
      <c r="D78" s="79">
        <v>11</v>
      </c>
      <c r="E78" s="81" t="s">
        <v>45</v>
      </c>
      <c r="F78" s="81"/>
      <c r="G78" s="81"/>
      <c r="H78" s="81"/>
      <c r="I78" s="81"/>
      <c r="J78" s="81"/>
      <c r="K78" s="81"/>
      <c r="L78" s="81"/>
    </row>
    <row r="79" spans="1:12" ht="24">
      <c r="A79" s="77"/>
      <c r="B79" s="78" t="s">
        <v>79</v>
      </c>
      <c r="C79" s="78" t="s">
        <v>80</v>
      </c>
      <c r="D79" s="79">
        <v>7</v>
      </c>
      <c r="E79" s="78" t="s">
        <v>91</v>
      </c>
      <c r="F79" s="78"/>
      <c r="G79" s="78"/>
      <c r="H79" s="78"/>
      <c r="I79" s="78"/>
      <c r="J79" s="78"/>
      <c r="K79" s="78"/>
      <c r="L79" s="78"/>
    </row>
    <row r="80" spans="1:12" ht="24">
      <c r="A80" s="80"/>
      <c r="B80" s="81" t="s">
        <v>79</v>
      </c>
      <c r="C80" s="81" t="s">
        <v>80</v>
      </c>
      <c r="D80" s="79">
        <v>8</v>
      </c>
      <c r="E80" s="81" t="s">
        <v>92</v>
      </c>
      <c r="F80" s="81"/>
      <c r="G80" s="81"/>
      <c r="H80" s="81"/>
      <c r="I80" s="81"/>
      <c r="J80" s="81"/>
      <c r="K80" s="81"/>
      <c r="L80" s="81"/>
    </row>
    <row r="81" spans="1:12" ht="36">
      <c r="A81" s="77"/>
      <c r="B81" s="78" t="s">
        <v>79</v>
      </c>
      <c r="C81" s="78" t="s">
        <v>80</v>
      </c>
      <c r="D81" s="79">
        <v>5</v>
      </c>
      <c r="E81" s="78" t="s">
        <v>93</v>
      </c>
      <c r="F81" s="78"/>
      <c r="G81" s="78"/>
      <c r="H81" s="78"/>
      <c r="I81" s="78"/>
      <c r="J81" s="78"/>
      <c r="K81" s="78"/>
      <c r="L81" s="78"/>
    </row>
    <row r="82" spans="1:12" ht="36">
      <c r="A82" s="80"/>
      <c r="B82" s="81" t="s">
        <v>79</v>
      </c>
      <c r="C82" s="81" t="s">
        <v>80</v>
      </c>
      <c r="D82" s="79">
        <v>6</v>
      </c>
      <c r="E82" s="81" t="s">
        <v>94</v>
      </c>
      <c r="F82" s="81"/>
      <c r="G82" s="81"/>
      <c r="H82" s="81"/>
      <c r="I82" s="81"/>
      <c r="J82" s="81"/>
      <c r="K82" s="81"/>
      <c r="L82" s="81"/>
    </row>
    <row r="83" spans="1:12" ht="24">
      <c r="A83" s="77"/>
      <c r="B83" s="78" t="s">
        <v>79</v>
      </c>
      <c r="C83" s="78" t="s">
        <v>80</v>
      </c>
      <c r="D83" s="79">
        <v>23</v>
      </c>
      <c r="E83" s="78" t="s">
        <v>95</v>
      </c>
      <c r="F83" s="78"/>
      <c r="G83" s="78"/>
      <c r="H83" s="78"/>
      <c r="I83" s="78"/>
      <c r="J83" s="78"/>
      <c r="K83" s="78"/>
      <c r="L83" s="78"/>
    </row>
    <row r="84" spans="1:12">
      <c r="A84" s="80"/>
      <c r="B84" s="81"/>
      <c r="C84" s="81"/>
      <c r="D84" s="82"/>
      <c r="E84" s="81"/>
      <c r="F84" s="81"/>
      <c r="G84" s="81"/>
      <c r="H84" s="81"/>
      <c r="I84" s="81"/>
      <c r="J84" s="81"/>
      <c r="K84" s="81"/>
      <c r="L84" s="81"/>
    </row>
    <row r="85" spans="1:12" ht="24">
      <c r="A85" s="77"/>
      <c r="B85" s="78" t="s">
        <v>96</v>
      </c>
      <c r="C85" s="78" t="s">
        <v>97</v>
      </c>
      <c r="D85" s="79">
        <v>2</v>
      </c>
      <c r="E85" s="78" t="s">
        <v>16</v>
      </c>
      <c r="F85" s="78"/>
      <c r="G85" s="78"/>
      <c r="H85" s="78"/>
      <c r="I85" s="78"/>
      <c r="J85" s="78"/>
      <c r="K85" s="78"/>
      <c r="L85" s="78"/>
    </row>
    <row r="86" spans="1:12" ht="24">
      <c r="A86" s="80"/>
      <c r="B86" s="81" t="s">
        <v>96</v>
      </c>
      <c r="C86" s="81" t="s">
        <v>97</v>
      </c>
      <c r="D86" s="82">
        <v>28</v>
      </c>
      <c r="E86" s="81" t="s">
        <v>98</v>
      </c>
      <c r="F86" s="81"/>
      <c r="G86" s="81"/>
      <c r="H86" s="81"/>
      <c r="I86" s="81"/>
      <c r="J86" s="81"/>
      <c r="K86" s="81"/>
      <c r="L86" s="81"/>
    </row>
    <row r="87" spans="1:12" ht="36">
      <c r="A87" s="77"/>
      <c r="B87" s="78" t="s">
        <v>96</v>
      </c>
      <c r="C87" s="78" t="s">
        <v>97</v>
      </c>
      <c r="D87" s="79">
        <v>11</v>
      </c>
      <c r="E87" s="78" t="s">
        <v>99</v>
      </c>
      <c r="F87" s="78"/>
      <c r="G87" s="78"/>
      <c r="H87" s="78"/>
      <c r="I87" s="78"/>
      <c r="J87" s="78"/>
      <c r="K87" s="78"/>
      <c r="L87" s="78"/>
    </row>
    <row r="88" spans="1:12" ht="24">
      <c r="A88" s="80"/>
      <c r="B88" s="81" t="s">
        <v>96</v>
      </c>
      <c r="C88" s="81" t="s">
        <v>97</v>
      </c>
      <c r="D88" s="79">
        <v>7</v>
      </c>
      <c r="E88" s="81" t="s">
        <v>100</v>
      </c>
      <c r="F88" s="81"/>
      <c r="G88" s="81"/>
      <c r="H88" s="81"/>
      <c r="I88" s="81"/>
      <c r="J88" s="81"/>
      <c r="K88" s="81"/>
      <c r="L88" s="81"/>
    </row>
    <row r="89" spans="1:12" ht="48">
      <c r="A89" s="77"/>
      <c r="B89" s="78" t="s">
        <v>96</v>
      </c>
      <c r="C89" s="78" t="s">
        <v>97</v>
      </c>
      <c r="D89" s="82">
        <v>29</v>
      </c>
      <c r="E89" s="78" t="s">
        <v>101</v>
      </c>
      <c r="F89" s="78"/>
      <c r="G89" s="78"/>
      <c r="H89" s="78"/>
      <c r="I89" s="78"/>
      <c r="J89" s="78"/>
      <c r="K89" s="78"/>
      <c r="L89" s="78"/>
    </row>
    <row r="90" spans="1:12" ht="24">
      <c r="A90" s="80"/>
      <c r="B90" s="81" t="s">
        <v>96</v>
      </c>
      <c r="C90" s="81" t="s">
        <v>97</v>
      </c>
      <c r="D90" s="79">
        <v>21</v>
      </c>
      <c r="E90" s="81" t="s">
        <v>102</v>
      </c>
      <c r="F90" s="81" t="s">
        <v>103</v>
      </c>
      <c r="G90" s="81"/>
      <c r="H90" s="81"/>
      <c r="I90" s="81"/>
      <c r="J90" s="81"/>
      <c r="K90" s="81"/>
      <c r="L90" s="81"/>
    </row>
    <row r="91" spans="1:12" ht="24">
      <c r="A91" s="77"/>
      <c r="B91" s="78" t="s">
        <v>96</v>
      </c>
      <c r="C91" s="78" t="s">
        <v>97</v>
      </c>
      <c r="D91" s="79">
        <v>23</v>
      </c>
      <c r="E91" s="78" t="s">
        <v>104</v>
      </c>
      <c r="F91" s="78"/>
      <c r="G91" s="78"/>
      <c r="H91" s="78"/>
      <c r="I91" s="78"/>
      <c r="J91" s="78"/>
      <c r="K91" s="78"/>
      <c r="L91" s="78"/>
    </row>
    <row r="92" spans="1:12">
      <c r="A92" s="80"/>
      <c r="B92" s="81"/>
      <c r="C92" s="81"/>
      <c r="D92" s="82"/>
      <c r="E92" s="81"/>
      <c r="F92" s="81"/>
      <c r="G92" s="81"/>
      <c r="H92" s="81"/>
      <c r="I92" s="81"/>
      <c r="J92" s="81"/>
      <c r="K92" s="81"/>
      <c r="L92" s="81"/>
    </row>
    <row r="93" spans="1:12" ht="24">
      <c r="A93" s="77"/>
      <c r="B93" s="78" t="s">
        <v>105</v>
      </c>
      <c r="C93" s="78" t="s">
        <v>106</v>
      </c>
      <c r="D93" s="79">
        <v>6</v>
      </c>
      <c r="E93" s="78" t="s">
        <v>20</v>
      </c>
      <c r="F93" s="78" t="s">
        <v>107</v>
      </c>
      <c r="G93" s="78"/>
      <c r="H93" s="78"/>
      <c r="I93" s="78"/>
      <c r="J93" s="78"/>
      <c r="K93" s="78"/>
      <c r="L93" s="78"/>
    </row>
    <row r="94" spans="1:12" ht="24">
      <c r="A94" s="80"/>
      <c r="B94" s="81" t="s">
        <v>105</v>
      </c>
      <c r="C94" s="81" t="s">
        <v>106</v>
      </c>
      <c r="D94" s="79">
        <v>5</v>
      </c>
      <c r="E94" s="81" t="s">
        <v>65</v>
      </c>
      <c r="F94" s="81" t="s">
        <v>108</v>
      </c>
      <c r="G94" s="81"/>
      <c r="H94" s="81"/>
      <c r="I94" s="81"/>
      <c r="J94" s="81"/>
      <c r="K94" s="81"/>
      <c r="L94" s="81"/>
    </row>
    <row r="95" spans="1:12" ht="24">
      <c r="A95" s="77"/>
      <c r="B95" s="78" t="s">
        <v>105</v>
      </c>
      <c r="C95" s="78" t="s">
        <v>106</v>
      </c>
      <c r="D95" s="79">
        <v>21</v>
      </c>
      <c r="E95" s="78" t="s">
        <v>71</v>
      </c>
      <c r="F95" s="78"/>
      <c r="G95" s="78"/>
      <c r="H95" s="78"/>
      <c r="I95" s="78"/>
      <c r="J95" s="78"/>
      <c r="K95" s="78"/>
      <c r="L95" s="78"/>
    </row>
    <row r="96" spans="1:12" ht="24">
      <c r="A96" s="80"/>
      <c r="B96" s="81" t="s">
        <v>105</v>
      </c>
      <c r="C96" s="81" t="s">
        <v>106</v>
      </c>
      <c r="D96" s="82">
        <v>30</v>
      </c>
      <c r="E96" s="81" t="s">
        <v>109</v>
      </c>
      <c r="F96" s="81"/>
      <c r="G96" s="81"/>
      <c r="H96" s="81"/>
      <c r="I96" s="81"/>
      <c r="J96" s="81"/>
      <c r="K96" s="81"/>
      <c r="L96" s="81"/>
    </row>
    <row r="97" spans="1:12" ht="24">
      <c r="A97" s="77"/>
      <c r="B97" s="78" t="s">
        <v>105</v>
      </c>
      <c r="C97" s="78" t="s">
        <v>106</v>
      </c>
      <c r="D97" s="79">
        <v>1</v>
      </c>
      <c r="E97" s="78" t="s">
        <v>23</v>
      </c>
      <c r="F97" s="78"/>
      <c r="G97" s="78"/>
      <c r="H97" s="78"/>
      <c r="I97" s="78"/>
      <c r="J97" s="78"/>
      <c r="K97" s="78"/>
      <c r="L97" s="78"/>
    </row>
    <row r="98" spans="1:12" ht="24">
      <c r="A98" s="80"/>
      <c r="B98" s="81" t="s">
        <v>105</v>
      </c>
      <c r="C98" s="81" t="s">
        <v>106</v>
      </c>
      <c r="D98" s="79">
        <v>10</v>
      </c>
      <c r="E98" s="81" t="s">
        <v>44</v>
      </c>
      <c r="F98" s="81"/>
      <c r="G98" s="81"/>
      <c r="H98" s="81"/>
      <c r="I98" s="81"/>
      <c r="J98" s="81"/>
      <c r="K98" s="81"/>
      <c r="L98" s="81"/>
    </row>
    <row r="99" spans="1:12" ht="24">
      <c r="A99" s="77"/>
      <c r="B99" s="78" t="s">
        <v>105</v>
      </c>
      <c r="C99" s="78" t="s">
        <v>106</v>
      </c>
      <c r="D99" s="79">
        <v>2</v>
      </c>
      <c r="E99" s="78" t="s">
        <v>16</v>
      </c>
      <c r="F99" s="78"/>
      <c r="G99" s="78"/>
      <c r="H99" s="78"/>
      <c r="I99" s="78"/>
      <c r="J99" s="78"/>
      <c r="K99" s="78"/>
      <c r="L99" s="78"/>
    </row>
    <row r="100" spans="1:12" ht="24">
      <c r="A100" s="80"/>
      <c r="B100" s="81" t="s">
        <v>105</v>
      </c>
      <c r="C100" s="81" t="s">
        <v>106</v>
      </c>
      <c r="D100" s="79">
        <v>22</v>
      </c>
      <c r="E100" s="81" t="s">
        <v>110</v>
      </c>
      <c r="F100" s="81"/>
      <c r="G100" s="81"/>
      <c r="H100" s="81"/>
      <c r="I100" s="81"/>
      <c r="J100" s="81"/>
      <c r="K100" s="81"/>
      <c r="L100" s="81"/>
    </row>
    <row r="101" spans="1:12">
      <c r="A101" s="77"/>
      <c r="B101" s="78"/>
      <c r="C101" s="78"/>
      <c r="D101" s="82"/>
      <c r="E101" s="78"/>
      <c r="F101" s="78"/>
      <c r="G101" s="78"/>
      <c r="H101" s="78"/>
      <c r="I101" s="78"/>
      <c r="J101" s="78"/>
      <c r="K101" s="78"/>
      <c r="L101" s="78"/>
    </row>
    <row r="102" spans="1:12" ht="24">
      <c r="A102" s="80"/>
      <c r="B102" s="81" t="s">
        <v>111</v>
      </c>
      <c r="C102" s="81" t="s">
        <v>112</v>
      </c>
      <c r="D102" s="79">
        <v>2</v>
      </c>
      <c r="E102" s="81" t="s">
        <v>113</v>
      </c>
      <c r="F102" s="81"/>
      <c r="G102" s="81"/>
      <c r="H102" s="81"/>
      <c r="I102" s="81"/>
      <c r="J102" s="81"/>
      <c r="K102" s="81"/>
      <c r="L102" s="81"/>
    </row>
    <row r="103" spans="1:12" ht="24">
      <c r="A103" s="77"/>
      <c r="B103" s="78" t="s">
        <v>111</v>
      </c>
      <c r="C103" s="78" t="s">
        <v>112</v>
      </c>
      <c r="D103" s="79">
        <v>31</v>
      </c>
      <c r="E103" s="78" t="s">
        <v>114</v>
      </c>
      <c r="F103" s="78"/>
      <c r="G103" s="78"/>
      <c r="H103" s="78"/>
      <c r="I103" s="78"/>
      <c r="J103" s="78"/>
      <c r="K103" s="78"/>
      <c r="L103" s="78"/>
    </row>
    <row r="104" spans="1:12" ht="24">
      <c r="A104" s="80"/>
      <c r="B104" s="81" t="s">
        <v>111</v>
      </c>
      <c r="C104" s="81" t="s">
        <v>112</v>
      </c>
      <c r="D104" s="79">
        <v>22</v>
      </c>
      <c r="E104" s="81" t="s">
        <v>75</v>
      </c>
      <c r="F104" s="81"/>
      <c r="G104" s="81"/>
      <c r="H104" s="81"/>
      <c r="I104" s="81"/>
      <c r="J104" s="81"/>
      <c r="K104" s="81"/>
      <c r="L104" s="81"/>
    </row>
    <row r="105" spans="1:12" ht="24">
      <c r="A105" s="77"/>
      <c r="B105" s="78" t="s">
        <v>111</v>
      </c>
      <c r="C105" s="78" t="s">
        <v>112</v>
      </c>
      <c r="D105" s="79">
        <v>23</v>
      </c>
      <c r="E105" s="78" t="s">
        <v>115</v>
      </c>
      <c r="F105" s="78"/>
      <c r="G105" s="78"/>
      <c r="H105" s="78"/>
      <c r="I105" s="78"/>
      <c r="J105" s="78"/>
      <c r="K105" s="78"/>
      <c r="L105" s="78"/>
    </row>
    <row r="106" spans="1:12" ht="24">
      <c r="A106" s="80"/>
      <c r="B106" s="81" t="s">
        <v>111</v>
      </c>
      <c r="C106" s="81" t="s">
        <v>112</v>
      </c>
      <c r="D106" s="79">
        <v>21</v>
      </c>
      <c r="E106" s="81" t="s">
        <v>76</v>
      </c>
      <c r="F106" s="81"/>
      <c r="G106" s="81"/>
      <c r="H106" s="81"/>
      <c r="I106" s="81"/>
      <c r="J106" s="81"/>
      <c r="K106" s="81"/>
      <c r="L106" s="81"/>
    </row>
    <row r="107" spans="1:12" ht="36">
      <c r="A107" s="77"/>
      <c r="B107" s="78" t="s">
        <v>111</v>
      </c>
      <c r="C107" s="78" t="s">
        <v>112</v>
      </c>
      <c r="D107" s="79">
        <v>11</v>
      </c>
      <c r="E107" s="78" t="s">
        <v>116</v>
      </c>
      <c r="F107" s="78"/>
      <c r="G107" s="78"/>
      <c r="H107" s="78"/>
      <c r="I107" s="78"/>
      <c r="J107" s="78"/>
      <c r="K107" s="78"/>
      <c r="L107" s="78"/>
    </row>
    <row r="108" spans="1:12" ht="24">
      <c r="A108" s="80"/>
      <c r="B108" s="81" t="s">
        <v>111</v>
      </c>
      <c r="C108" s="81" t="s">
        <v>112</v>
      </c>
      <c r="D108" s="79">
        <v>5</v>
      </c>
      <c r="E108" s="81" t="s">
        <v>117</v>
      </c>
      <c r="F108" s="81" t="s">
        <v>118</v>
      </c>
      <c r="G108" s="81"/>
      <c r="H108" s="81"/>
      <c r="I108" s="81"/>
      <c r="J108" s="81"/>
      <c r="K108" s="81"/>
      <c r="L108" s="81"/>
    </row>
    <row r="109" spans="1:12" ht="24">
      <c r="A109" s="77"/>
      <c r="B109" s="78" t="s">
        <v>111</v>
      </c>
      <c r="C109" s="78" t="s">
        <v>112</v>
      </c>
      <c r="D109" s="82">
        <v>32</v>
      </c>
      <c r="E109" s="78" t="s">
        <v>119</v>
      </c>
      <c r="F109" s="78"/>
      <c r="G109" s="78"/>
      <c r="H109" s="78"/>
      <c r="I109" s="78"/>
      <c r="J109" s="78"/>
      <c r="K109" s="78"/>
      <c r="L109" s="78"/>
    </row>
    <row r="110" spans="1:12" ht="24">
      <c r="A110" s="80"/>
      <c r="B110" s="81" t="s">
        <v>111</v>
      </c>
      <c r="C110" s="81" t="s">
        <v>112</v>
      </c>
      <c r="D110" s="82">
        <v>33</v>
      </c>
      <c r="E110" s="81" t="s">
        <v>120</v>
      </c>
      <c r="F110" s="81"/>
      <c r="G110" s="81"/>
      <c r="H110" s="81"/>
      <c r="I110" s="81"/>
      <c r="J110" s="81"/>
      <c r="K110" s="81"/>
      <c r="L110" s="81"/>
    </row>
    <row r="111" spans="1:12" ht="24">
      <c r="A111" s="77"/>
      <c r="B111" s="78" t="s">
        <v>111</v>
      </c>
      <c r="C111" s="78" t="s">
        <v>112</v>
      </c>
      <c r="D111" s="82">
        <v>34</v>
      </c>
      <c r="E111" s="78" t="s">
        <v>121</v>
      </c>
      <c r="F111" s="78"/>
      <c r="G111" s="78"/>
      <c r="H111" s="78"/>
      <c r="I111" s="78"/>
      <c r="J111" s="78"/>
      <c r="K111" s="78"/>
      <c r="L111" s="78"/>
    </row>
    <row r="112" spans="1:12">
      <c r="A112" s="80"/>
      <c r="B112" s="81"/>
      <c r="C112" s="81"/>
      <c r="D112" s="82"/>
      <c r="E112" s="81"/>
      <c r="F112" s="81"/>
      <c r="G112" s="81"/>
      <c r="H112" s="81"/>
      <c r="I112" s="81"/>
      <c r="J112" s="81"/>
      <c r="K112" s="81"/>
      <c r="L112" s="81"/>
    </row>
    <row r="113" spans="1:12" ht="24">
      <c r="A113" s="77"/>
      <c r="B113" s="78" t="s">
        <v>122</v>
      </c>
      <c r="C113" s="78" t="s">
        <v>123</v>
      </c>
      <c r="D113" s="82">
        <v>35</v>
      </c>
      <c r="E113" s="78" t="s">
        <v>124</v>
      </c>
      <c r="F113" s="78"/>
      <c r="G113" s="78"/>
      <c r="H113" s="78"/>
      <c r="I113" s="78"/>
      <c r="J113" s="78"/>
      <c r="K113" s="78"/>
      <c r="L113" s="78"/>
    </row>
    <row r="114" spans="1:12" ht="24">
      <c r="A114" s="80"/>
      <c r="B114" s="81" t="s">
        <v>122</v>
      </c>
      <c r="C114" s="81" t="s">
        <v>123</v>
      </c>
      <c r="D114" s="79">
        <v>6</v>
      </c>
      <c r="E114" s="81" t="s">
        <v>20</v>
      </c>
      <c r="F114" s="81"/>
      <c r="G114" s="81"/>
      <c r="H114" s="81"/>
      <c r="I114" s="81"/>
      <c r="J114" s="81"/>
      <c r="K114" s="81"/>
      <c r="L114" s="81"/>
    </row>
    <row r="115" spans="1:12" ht="24">
      <c r="A115" s="77"/>
      <c r="B115" s="78" t="s">
        <v>122</v>
      </c>
      <c r="C115" s="78" t="s">
        <v>123</v>
      </c>
      <c r="D115" s="79">
        <v>10</v>
      </c>
      <c r="E115" s="78" t="s">
        <v>44</v>
      </c>
      <c r="F115" s="78"/>
      <c r="G115" s="78"/>
      <c r="H115" s="78"/>
      <c r="I115" s="78"/>
      <c r="J115" s="78"/>
      <c r="K115" s="78"/>
      <c r="L115" s="78"/>
    </row>
    <row r="116" spans="1:12" ht="24">
      <c r="A116" s="80"/>
      <c r="B116" s="81" t="s">
        <v>122</v>
      </c>
      <c r="C116" s="81" t="s">
        <v>123</v>
      </c>
      <c r="D116" s="79">
        <v>2</v>
      </c>
      <c r="E116" s="81" t="s">
        <v>16</v>
      </c>
      <c r="F116" s="81"/>
      <c r="G116" s="81"/>
      <c r="H116" s="81"/>
      <c r="I116" s="81"/>
      <c r="J116" s="81"/>
      <c r="K116" s="81"/>
      <c r="L116" s="81"/>
    </row>
    <row r="117" spans="1:12">
      <c r="A117" s="84"/>
      <c r="B117" s="85"/>
      <c r="C117" s="85"/>
      <c r="D117" s="87"/>
      <c r="E117" s="85"/>
      <c r="F117" s="85"/>
      <c r="G117" s="85"/>
      <c r="H117" s="85"/>
      <c r="I117" s="85"/>
      <c r="J117" s="85"/>
      <c r="K117" s="85"/>
      <c r="L117" s="85"/>
    </row>
    <row r="118" spans="1:12" ht="24">
      <c r="A118" s="91" t="s">
        <v>125</v>
      </c>
      <c r="B118" s="92" t="s">
        <v>126</v>
      </c>
      <c r="C118" s="92" t="s">
        <v>127</v>
      </c>
      <c r="D118" s="79">
        <v>2</v>
      </c>
      <c r="E118" s="92" t="s">
        <v>113</v>
      </c>
      <c r="F118" s="92"/>
      <c r="G118" s="92"/>
      <c r="H118" s="92"/>
      <c r="I118" s="92"/>
      <c r="J118" s="92"/>
      <c r="K118" s="92"/>
      <c r="L118" s="92"/>
    </row>
    <row r="119" spans="1:12" ht="24">
      <c r="A119" s="91"/>
      <c r="B119" s="92" t="s">
        <v>126</v>
      </c>
      <c r="C119" s="92" t="s">
        <v>127</v>
      </c>
      <c r="D119" s="79">
        <v>5</v>
      </c>
      <c r="E119" s="92" t="s">
        <v>19</v>
      </c>
      <c r="F119" s="92"/>
      <c r="G119" s="92"/>
      <c r="H119" s="92"/>
      <c r="I119" s="92"/>
      <c r="J119" s="92"/>
      <c r="K119" s="92"/>
      <c r="L119" s="92"/>
    </row>
    <row r="120" spans="1:12" ht="24">
      <c r="A120" s="91"/>
      <c r="B120" s="92" t="s">
        <v>126</v>
      </c>
      <c r="C120" s="92" t="s">
        <v>127</v>
      </c>
      <c r="D120" s="79">
        <v>6</v>
      </c>
      <c r="E120" s="92" t="s">
        <v>20</v>
      </c>
      <c r="F120" s="92" t="s">
        <v>128</v>
      </c>
      <c r="G120" s="92"/>
      <c r="H120" s="92"/>
      <c r="I120" s="92"/>
      <c r="J120" s="92"/>
      <c r="K120" s="92"/>
      <c r="L120" s="92"/>
    </row>
    <row r="121" spans="1:12" ht="24">
      <c r="A121" s="91"/>
      <c r="B121" s="92" t="s">
        <v>126</v>
      </c>
      <c r="C121" s="92" t="s">
        <v>127</v>
      </c>
      <c r="D121" s="79">
        <v>7</v>
      </c>
      <c r="E121" s="92" t="s">
        <v>21</v>
      </c>
      <c r="F121" s="92"/>
      <c r="G121" s="92"/>
      <c r="H121" s="92"/>
      <c r="I121" s="92"/>
      <c r="J121" s="92"/>
      <c r="K121" s="92"/>
      <c r="L121" s="92"/>
    </row>
    <row r="122" spans="1:12" ht="24">
      <c r="A122" s="91"/>
      <c r="B122" s="92" t="s">
        <v>126</v>
      </c>
      <c r="C122" s="92" t="s">
        <v>127</v>
      </c>
      <c r="D122" s="79">
        <v>21</v>
      </c>
      <c r="E122" s="92" t="s">
        <v>129</v>
      </c>
      <c r="F122" s="92"/>
      <c r="G122" s="92"/>
      <c r="H122" s="92"/>
      <c r="I122" s="92"/>
      <c r="J122" s="92"/>
      <c r="K122" s="92"/>
      <c r="L122" s="92"/>
    </row>
    <row r="123" spans="1:12" ht="24">
      <c r="A123" s="91"/>
      <c r="B123" s="92" t="s">
        <v>126</v>
      </c>
      <c r="C123" s="92" t="s">
        <v>127</v>
      </c>
      <c r="D123" s="79">
        <v>1</v>
      </c>
      <c r="E123" s="92" t="s">
        <v>23</v>
      </c>
      <c r="F123" s="92" t="s">
        <v>130</v>
      </c>
      <c r="G123" s="92"/>
      <c r="H123" s="92"/>
      <c r="I123" s="92"/>
      <c r="J123" s="92"/>
      <c r="K123" s="92"/>
      <c r="L123" s="92"/>
    </row>
    <row r="124" spans="1:12">
      <c r="A124" s="84"/>
      <c r="B124" s="85"/>
      <c r="C124" s="85"/>
      <c r="D124" s="87"/>
      <c r="E124" s="85"/>
      <c r="F124" s="85"/>
      <c r="G124" s="85"/>
      <c r="H124" s="85"/>
      <c r="I124" s="85"/>
      <c r="J124" s="85"/>
      <c r="K124" s="85"/>
      <c r="L124" s="85"/>
    </row>
    <row r="125" spans="1:12" ht="24">
      <c r="A125" s="91" t="s">
        <v>125</v>
      </c>
      <c r="B125" s="92" t="s">
        <v>131</v>
      </c>
      <c r="C125" s="92" t="s">
        <v>132</v>
      </c>
      <c r="D125" s="79">
        <v>2</v>
      </c>
      <c r="E125" s="92" t="s">
        <v>16</v>
      </c>
      <c r="F125" s="92"/>
      <c r="G125" s="92"/>
      <c r="H125" s="92"/>
      <c r="I125" s="92"/>
      <c r="J125" s="92"/>
      <c r="K125" s="92"/>
      <c r="L125" s="92"/>
    </row>
    <row r="126" spans="1:12" ht="24">
      <c r="A126" s="91"/>
      <c r="B126" s="92" t="s">
        <v>131</v>
      </c>
      <c r="C126" s="92" t="s">
        <v>132</v>
      </c>
      <c r="D126" s="79">
        <v>6</v>
      </c>
      <c r="E126" s="92" t="s">
        <v>20</v>
      </c>
      <c r="F126" s="92" t="s">
        <v>133</v>
      </c>
      <c r="G126" s="92"/>
      <c r="H126" s="92"/>
      <c r="I126" s="92"/>
      <c r="J126" s="92"/>
      <c r="K126" s="92"/>
      <c r="L126" s="92"/>
    </row>
    <row r="127" spans="1:12" ht="24">
      <c r="A127" s="91"/>
      <c r="B127" s="92" t="s">
        <v>131</v>
      </c>
      <c r="C127" s="92" t="s">
        <v>132</v>
      </c>
      <c r="D127" s="82">
        <v>36</v>
      </c>
      <c r="E127" s="92" t="s">
        <v>134</v>
      </c>
      <c r="F127" s="92"/>
      <c r="G127" s="92"/>
      <c r="H127" s="92"/>
      <c r="I127" s="92"/>
      <c r="J127" s="92"/>
      <c r="K127" s="92"/>
      <c r="L127" s="92"/>
    </row>
    <row r="128" spans="1:12" ht="15.75" customHeight="1">
      <c r="A128" s="84"/>
      <c r="B128" s="85"/>
      <c r="C128" s="85"/>
      <c r="D128" s="87"/>
      <c r="E128" s="85"/>
      <c r="F128" s="85"/>
      <c r="G128" s="85"/>
      <c r="H128" s="85"/>
      <c r="I128" s="85"/>
      <c r="J128" s="85"/>
      <c r="K128" s="85"/>
      <c r="L128" s="85"/>
    </row>
    <row r="129" spans="1:12" ht="24">
      <c r="A129" s="77"/>
      <c r="B129" s="78" t="s">
        <v>135</v>
      </c>
      <c r="C129" s="78" t="s">
        <v>136</v>
      </c>
      <c r="D129" s="79">
        <v>5</v>
      </c>
      <c r="E129" s="78" t="s">
        <v>137</v>
      </c>
      <c r="F129" s="78" t="s">
        <v>138</v>
      </c>
      <c r="G129" s="78"/>
      <c r="H129" s="78"/>
      <c r="I129" s="78"/>
      <c r="J129" s="78"/>
      <c r="K129" s="78"/>
      <c r="L129" s="78"/>
    </row>
    <row r="130" spans="1:12" ht="24">
      <c r="A130" s="80"/>
      <c r="B130" s="81" t="s">
        <v>135</v>
      </c>
      <c r="C130" s="81" t="s">
        <v>136</v>
      </c>
      <c r="D130" s="79">
        <v>1</v>
      </c>
      <c r="E130" s="81" t="s">
        <v>23</v>
      </c>
      <c r="F130" s="81" t="s">
        <v>139</v>
      </c>
      <c r="G130" s="81"/>
      <c r="H130" s="81"/>
      <c r="I130" s="81"/>
      <c r="J130" s="81"/>
      <c r="K130" s="81"/>
      <c r="L130" s="81"/>
    </row>
    <row r="131" spans="1:12" ht="24">
      <c r="A131" s="77"/>
      <c r="B131" s="78" t="s">
        <v>135</v>
      </c>
      <c r="C131" s="78" t="s">
        <v>136</v>
      </c>
      <c r="D131" s="79">
        <v>10</v>
      </c>
      <c r="E131" s="78" t="s">
        <v>44</v>
      </c>
      <c r="F131" s="78"/>
      <c r="G131" s="78"/>
      <c r="H131" s="78"/>
      <c r="I131" s="78"/>
      <c r="J131" s="78"/>
      <c r="K131" s="78"/>
      <c r="L131" s="78"/>
    </row>
    <row r="132" spans="1:12" ht="24">
      <c r="A132" s="80"/>
      <c r="B132" s="81" t="s">
        <v>135</v>
      </c>
      <c r="C132" s="81" t="s">
        <v>136</v>
      </c>
      <c r="D132" s="79">
        <v>2</v>
      </c>
      <c r="E132" s="81" t="s">
        <v>16</v>
      </c>
      <c r="F132" s="81"/>
      <c r="G132" s="81"/>
      <c r="H132" s="81"/>
      <c r="I132" s="81"/>
      <c r="J132" s="81"/>
      <c r="K132" s="81"/>
      <c r="L132" s="81"/>
    </row>
    <row r="133" spans="1:12" ht="72">
      <c r="A133" s="77"/>
      <c r="B133" s="78" t="s">
        <v>135</v>
      </c>
      <c r="C133" s="78" t="s">
        <v>136</v>
      </c>
      <c r="D133" s="79">
        <v>31</v>
      </c>
      <c r="E133" s="78" t="s">
        <v>140</v>
      </c>
      <c r="F133" s="78"/>
      <c r="G133" s="78"/>
      <c r="H133" s="78"/>
      <c r="I133" s="78"/>
      <c r="J133" s="78"/>
      <c r="K133" s="78"/>
      <c r="L133" s="78"/>
    </row>
    <row r="134" spans="1:12">
      <c r="A134" s="84"/>
      <c r="B134" s="85"/>
      <c r="C134" s="85"/>
      <c r="D134" s="87"/>
      <c r="E134" s="85"/>
      <c r="F134" s="85"/>
      <c r="G134" s="85"/>
      <c r="H134" s="85"/>
      <c r="I134" s="85"/>
      <c r="J134" s="85"/>
      <c r="K134" s="85"/>
      <c r="L134" s="85"/>
    </row>
    <row r="135" spans="1:12" ht="15" customHeight="1">
      <c r="A135" s="211"/>
      <c r="B135" s="210" t="s">
        <v>141</v>
      </c>
      <c r="C135" s="210" t="s">
        <v>142</v>
      </c>
      <c r="D135" s="212">
        <v>5</v>
      </c>
      <c r="E135" s="210" t="s">
        <v>137</v>
      </c>
      <c r="F135" s="78" t="s">
        <v>143</v>
      </c>
      <c r="G135" s="210"/>
      <c r="H135" s="210"/>
      <c r="I135" s="210"/>
      <c r="J135" s="210"/>
      <c r="K135" s="210"/>
      <c r="L135" s="210"/>
    </row>
    <row r="136" spans="1:12">
      <c r="A136" s="211"/>
      <c r="B136" s="210"/>
      <c r="C136" s="210"/>
      <c r="D136" s="212"/>
      <c r="E136" s="210"/>
      <c r="F136" s="78" t="s">
        <v>144</v>
      </c>
      <c r="G136" s="210"/>
      <c r="H136" s="210"/>
      <c r="I136" s="210"/>
      <c r="J136" s="210"/>
      <c r="K136" s="210"/>
      <c r="L136" s="210"/>
    </row>
    <row r="137" spans="1:12">
      <c r="A137" s="211"/>
      <c r="B137" s="210"/>
      <c r="C137" s="210"/>
      <c r="D137" s="212"/>
      <c r="E137" s="210"/>
      <c r="F137" s="78" t="s">
        <v>145</v>
      </c>
      <c r="G137" s="210"/>
      <c r="H137" s="210"/>
      <c r="I137" s="210"/>
      <c r="J137" s="210"/>
      <c r="K137" s="210"/>
      <c r="L137" s="210"/>
    </row>
    <row r="138" spans="1:12">
      <c r="A138" s="211"/>
      <c r="B138" s="210"/>
      <c r="C138" s="210"/>
      <c r="D138" s="212"/>
      <c r="E138" s="210"/>
      <c r="F138" s="78" t="s">
        <v>146</v>
      </c>
      <c r="G138" s="210"/>
      <c r="H138" s="210"/>
      <c r="I138" s="210"/>
      <c r="J138" s="210"/>
      <c r="K138" s="210"/>
      <c r="L138" s="210"/>
    </row>
    <row r="139" spans="1:12">
      <c r="A139" s="211"/>
      <c r="B139" s="210"/>
      <c r="C139" s="210"/>
      <c r="D139" s="212"/>
      <c r="E139" s="210"/>
      <c r="F139" s="78" t="s">
        <v>147</v>
      </c>
      <c r="G139" s="210"/>
      <c r="H139" s="210"/>
      <c r="I139" s="210"/>
      <c r="J139" s="210"/>
      <c r="K139" s="210"/>
      <c r="L139" s="210"/>
    </row>
    <row r="140" spans="1:12" ht="24">
      <c r="A140" s="80"/>
      <c r="B140" s="78" t="s">
        <v>141</v>
      </c>
      <c r="C140" s="81" t="s">
        <v>148</v>
      </c>
      <c r="D140" s="79">
        <v>1</v>
      </c>
      <c r="E140" s="81" t="s">
        <v>23</v>
      </c>
      <c r="F140" s="81" t="s">
        <v>130</v>
      </c>
      <c r="G140" s="81"/>
      <c r="H140" s="81"/>
      <c r="I140" s="81"/>
      <c r="J140" s="81"/>
      <c r="K140" s="81"/>
      <c r="L140" s="81"/>
    </row>
    <row r="141" spans="1:12">
      <c r="A141" s="77"/>
      <c r="B141" s="78" t="s">
        <v>141</v>
      </c>
      <c r="C141" s="78" t="s">
        <v>148</v>
      </c>
      <c r="D141" s="79">
        <v>10</v>
      </c>
      <c r="E141" s="78" t="s">
        <v>44</v>
      </c>
      <c r="F141" s="78"/>
      <c r="G141" s="78"/>
      <c r="H141" s="78"/>
      <c r="I141" s="78"/>
      <c r="J141" s="78"/>
      <c r="K141" s="78"/>
      <c r="L141" s="78"/>
    </row>
    <row r="142" spans="1:12">
      <c r="A142" s="80"/>
      <c r="B142" s="78" t="s">
        <v>141</v>
      </c>
      <c r="C142" s="81" t="s">
        <v>148</v>
      </c>
      <c r="D142" s="79">
        <v>2</v>
      </c>
      <c r="E142" s="81" t="s">
        <v>16</v>
      </c>
      <c r="F142" s="81"/>
      <c r="G142" s="81"/>
      <c r="H142" s="81"/>
      <c r="I142" s="81"/>
      <c r="J142" s="81"/>
      <c r="K142" s="81"/>
      <c r="L142" s="81"/>
    </row>
    <row r="143" spans="1:12" ht="36">
      <c r="A143" s="77"/>
      <c r="B143" s="78" t="s">
        <v>141</v>
      </c>
      <c r="C143" s="78" t="s">
        <v>148</v>
      </c>
      <c r="D143" s="79">
        <v>6</v>
      </c>
      <c r="E143" s="78" t="s">
        <v>149</v>
      </c>
      <c r="F143" s="78" t="s">
        <v>150</v>
      </c>
      <c r="G143" s="78"/>
      <c r="H143" s="78"/>
      <c r="I143" s="78"/>
      <c r="J143" s="78"/>
      <c r="K143" s="78"/>
      <c r="L143" s="78"/>
    </row>
    <row r="144" spans="1:12" ht="72">
      <c r="A144" s="80"/>
      <c r="B144" s="78" t="s">
        <v>141</v>
      </c>
      <c r="C144" s="81" t="s">
        <v>148</v>
      </c>
      <c r="D144" s="81">
        <v>16</v>
      </c>
      <c r="E144" s="81" t="s">
        <v>151</v>
      </c>
      <c r="F144" s="81" t="s">
        <v>152</v>
      </c>
      <c r="G144" s="81"/>
      <c r="H144" s="81"/>
      <c r="I144" s="81"/>
      <c r="J144" s="81"/>
      <c r="K144" s="81"/>
      <c r="L144" s="81"/>
    </row>
    <row r="145" spans="1:9">
      <c r="A145" s="32"/>
      <c r="B145" s="78"/>
      <c r="C145" s="32"/>
      <c r="D145" s="32"/>
      <c r="E145" s="69"/>
      <c r="F145" s="68"/>
      <c r="G145" s="32"/>
      <c r="H145" s="32"/>
      <c r="I145" s="32"/>
    </row>
    <row r="146" spans="1:9">
      <c r="A146" s="32"/>
      <c r="B146" s="78"/>
      <c r="C146" s="32"/>
      <c r="D146" s="32"/>
      <c r="E146" s="69"/>
      <c r="F146" s="68"/>
      <c r="G146" s="32"/>
      <c r="H146" s="32"/>
      <c r="I146" s="32"/>
    </row>
    <row r="147" spans="1:9">
      <c r="A147" s="32"/>
      <c r="B147" s="32"/>
      <c r="C147" s="32"/>
      <c r="D147" s="32"/>
      <c r="E147" s="69"/>
      <c r="F147" s="70"/>
      <c r="G147" s="32"/>
      <c r="H147" s="32"/>
      <c r="I147" s="32"/>
    </row>
    <row r="148" spans="1:9">
      <c r="A148" s="32"/>
      <c r="B148" s="32"/>
      <c r="C148" s="32"/>
      <c r="D148" s="32"/>
      <c r="E148" s="69"/>
      <c r="F148" s="70"/>
      <c r="G148" s="32"/>
      <c r="H148" s="32"/>
      <c r="I148" s="32"/>
    </row>
    <row r="149" spans="1:9">
      <c r="A149" s="32"/>
      <c r="B149" s="32"/>
      <c r="C149" s="32"/>
      <c r="D149" s="32"/>
      <c r="E149" s="69"/>
      <c r="F149" s="70"/>
      <c r="G149" s="32"/>
      <c r="H149" s="32"/>
      <c r="I149" s="32"/>
    </row>
    <row r="150" spans="1:9">
      <c r="A150" s="32"/>
      <c r="B150" s="32"/>
      <c r="C150" s="32"/>
      <c r="D150" s="32"/>
      <c r="E150" s="69"/>
      <c r="F150" s="70"/>
      <c r="G150" s="32"/>
      <c r="H150" s="32"/>
      <c r="I150" s="32"/>
    </row>
    <row r="151" spans="1:9">
      <c r="A151" s="32"/>
      <c r="B151" s="32"/>
      <c r="C151" s="32"/>
      <c r="D151" s="32"/>
      <c r="E151" s="70"/>
      <c r="F151" s="70"/>
      <c r="G151" s="32"/>
      <c r="H151" s="32"/>
      <c r="I151" s="32"/>
    </row>
    <row r="152" spans="1:9">
      <c r="A152" s="32"/>
      <c r="B152" s="32"/>
      <c r="C152" s="32"/>
      <c r="D152" s="32"/>
      <c r="E152" s="70"/>
      <c r="F152" s="70"/>
      <c r="G152" s="32"/>
      <c r="H152" s="32"/>
      <c r="I152" s="32"/>
    </row>
    <row r="153" spans="1:9">
      <c r="A153" s="32"/>
      <c r="B153" s="32"/>
      <c r="C153" s="32"/>
      <c r="D153" s="32"/>
      <c r="E153" s="70"/>
      <c r="F153" s="70"/>
      <c r="G153" s="32"/>
      <c r="H153" s="32"/>
      <c r="I153" s="32"/>
    </row>
    <row r="154" spans="1:9">
      <c r="A154" s="32"/>
      <c r="B154" s="32"/>
      <c r="C154" s="32"/>
      <c r="D154" s="32"/>
      <c r="E154" s="70"/>
      <c r="F154" s="70"/>
      <c r="G154" s="32"/>
      <c r="H154" s="32"/>
      <c r="I154" s="32"/>
    </row>
    <row r="155" spans="1:9">
      <c r="A155" s="32"/>
      <c r="B155" s="32"/>
      <c r="C155" s="32"/>
      <c r="D155" s="32"/>
      <c r="E155" s="70"/>
      <c r="F155" s="70"/>
      <c r="G155" s="32"/>
      <c r="H155" s="32"/>
      <c r="I155" s="32"/>
    </row>
    <row r="156" spans="1:9">
      <c r="A156" s="32"/>
      <c r="B156" s="32"/>
      <c r="C156" s="32"/>
      <c r="D156" s="32"/>
      <c r="E156" s="70"/>
      <c r="F156" s="70"/>
      <c r="G156" s="32"/>
      <c r="H156" s="32"/>
      <c r="I156" s="32"/>
    </row>
    <row r="157" spans="1:9">
      <c r="A157" s="32"/>
      <c r="B157" s="32"/>
      <c r="C157" s="32"/>
      <c r="D157" s="32"/>
      <c r="E157" s="70"/>
      <c r="F157" s="70"/>
      <c r="G157" s="32"/>
      <c r="H157" s="32"/>
      <c r="I157" s="32"/>
    </row>
    <row r="158" spans="1:9">
      <c r="A158" s="32"/>
      <c r="B158" s="32"/>
      <c r="C158" s="32"/>
      <c r="D158" s="32"/>
      <c r="E158" s="70"/>
      <c r="F158" s="70"/>
      <c r="G158" s="32"/>
      <c r="H158" s="32"/>
      <c r="I158" s="32"/>
    </row>
    <row r="159" spans="1:9">
      <c r="A159" s="32"/>
      <c r="B159" s="32"/>
      <c r="C159" s="32"/>
      <c r="D159" s="32"/>
      <c r="E159" s="70"/>
      <c r="F159" s="70"/>
      <c r="G159" s="32"/>
      <c r="H159" s="32"/>
      <c r="I159" s="32"/>
    </row>
    <row r="160" spans="1:9">
      <c r="A160" s="32"/>
      <c r="B160" s="32"/>
      <c r="C160" s="32"/>
      <c r="D160" s="32"/>
      <c r="E160" s="70"/>
      <c r="F160" s="70"/>
      <c r="G160" s="32"/>
      <c r="H160" s="32"/>
      <c r="I160" s="32"/>
    </row>
    <row r="161" spans="1:9">
      <c r="A161" s="32"/>
      <c r="B161" s="32"/>
      <c r="C161" s="32"/>
      <c r="D161" s="32"/>
      <c r="E161" s="70"/>
      <c r="F161" s="70"/>
      <c r="G161" s="32"/>
      <c r="H161" s="32"/>
      <c r="I161" s="32"/>
    </row>
    <row r="162" spans="1:9">
      <c r="A162" s="32"/>
      <c r="B162" s="32"/>
      <c r="C162" s="32"/>
      <c r="D162" s="32"/>
      <c r="E162" s="70"/>
      <c r="F162" s="70"/>
      <c r="G162" s="32"/>
      <c r="H162" s="32"/>
      <c r="I162" s="32"/>
    </row>
    <row r="163" spans="1:9">
      <c r="A163" s="32"/>
      <c r="B163" s="32"/>
      <c r="C163" s="32"/>
      <c r="D163" s="32"/>
      <c r="E163" s="70"/>
      <c r="F163" s="70"/>
      <c r="G163" s="32"/>
      <c r="H163" s="32"/>
      <c r="I163" s="32"/>
    </row>
    <row r="164" spans="1:9">
      <c r="A164" s="32"/>
      <c r="B164" s="32"/>
      <c r="C164" s="32"/>
      <c r="D164" s="32"/>
      <c r="E164" s="70"/>
      <c r="F164" s="70"/>
      <c r="G164" s="32"/>
      <c r="H164" s="32"/>
      <c r="I164" s="32"/>
    </row>
    <row r="165" spans="1:9">
      <c r="A165" s="32"/>
      <c r="B165" s="32"/>
      <c r="C165" s="32"/>
      <c r="D165" s="32"/>
      <c r="E165" s="70"/>
      <c r="F165" s="70"/>
      <c r="G165" s="32"/>
      <c r="H165" s="32"/>
      <c r="I165" s="32"/>
    </row>
    <row r="166" spans="1:9">
      <c r="A166" s="32"/>
      <c r="B166" s="32"/>
      <c r="C166" s="32"/>
      <c r="D166" s="32"/>
      <c r="E166" s="70"/>
      <c r="F166" s="70"/>
      <c r="G166" s="32"/>
      <c r="H166" s="32"/>
      <c r="I166" s="32"/>
    </row>
    <row r="167" spans="1:9">
      <c r="A167" s="32"/>
      <c r="B167" s="32"/>
      <c r="C167" s="32"/>
      <c r="D167" s="32"/>
      <c r="E167" s="70"/>
      <c r="F167" s="70"/>
      <c r="G167" s="32"/>
      <c r="H167" s="32"/>
      <c r="I167" s="32"/>
    </row>
    <row r="168" spans="1:9">
      <c r="A168" s="32"/>
      <c r="B168" s="32"/>
      <c r="C168" s="32"/>
      <c r="D168" s="32"/>
      <c r="E168" s="70"/>
      <c r="F168" s="70"/>
      <c r="G168" s="32"/>
      <c r="H168" s="32"/>
      <c r="I168" s="32"/>
    </row>
    <row r="169" spans="1:9">
      <c r="A169" s="32"/>
      <c r="B169" s="32"/>
      <c r="C169" s="32"/>
      <c r="D169" s="32"/>
      <c r="E169" s="70"/>
      <c r="F169" s="70"/>
      <c r="G169" s="32"/>
      <c r="H169" s="32"/>
      <c r="I169" s="32"/>
    </row>
    <row r="170" spans="1:9">
      <c r="A170" s="32"/>
      <c r="B170" s="32"/>
      <c r="C170" s="32"/>
      <c r="D170" s="32"/>
      <c r="E170" s="70"/>
      <c r="F170" s="70"/>
      <c r="G170" s="32"/>
      <c r="H170" s="32"/>
      <c r="I170" s="32"/>
    </row>
    <row r="171" spans="1:9">
      <c r="A171" s="32"/>
      <c r="B171" s="32"/>
      <c r="C171" s="32"/>
      <c r="D171" s="32"/>
      <c r="E171" s="70"/>
      <c r="F171" s="70"/>
      <c r="G171" s="32"/>
      <c r="H171" s="32"/>
      <c r="I171" s="32"/>
    </row>
    <row r="172" spans="1:9">
      <c r="A172" s="32"/>
      <c r="B172" s="32"/>
      <c r="C172" s="32"/>
      <c r="D172" s="32"/>
      <c r="E172" s="70"/>
      <c r="F172" s="70"/>
      <c r="G172" s="32"/>
      <c r="H172" s="32"/>
      <c r="I172" s="32"/>
    </row>
    <row r="173" spans="1:9">
      <c r="A173" s="32"/>
      <c r="B173" s="32"/>
      <c r="C173" s="32"/>
      <c r="D173" s="32"/>
      <c r="E173" s="70"/>
      <c r="F173" s="70"/>
      <c r="G173" s="32"/>
      <c r="H173" s="32"/>
      <c r="I173" s="32"/>
    </row>
    <row r="174" spans="1:9">
      <c r="A174" s="32"/>
      <c r="B174" s="32"/>
      <c r="C174" s="32"/>
      <c r="D174" s="32"/>
      <c r="E174" s="70"/>
      <c r="F174" s="70"/>
      <c r="G174" s="32"/>
      <c r="H174" s="32"/>
      <c r="I174" s="32"/>
    </row>
    <row r="175" spans="1:9">
      <c r="A175" s="32"/>
      <c r="B175" s="32"/>
      <c r="C175" s="32"/>
      <c r="D175" s="32"/>
      <c r="E175" s="70"/>
      <c r="F175" s="70"/>
      <c r="G175" s="32"/>
      <c r="H175" s="32"/>
      <c r="I175" s="32"/>
    </row>
    <row r="176" spans="1:9">
      <c r="A176" s="32"/>
      <c r="B176" s="32"/>
      <c r="C176" s="32"/>
      <c r="D176" s="32"/>
      <c r="E176" s="70"/>
      <c r="F176" s="70"/>
      <c r="G176" s="32"/>
      <c r="H176" s="32"/>
      <c r="I176" s="32"/>
    </row>
    <row r="177" spans="1:9">
      <c r="A177" s="32"/>
      <c r="B177" s="32"/>
      <c r="C177" s="32"/>
      <c r="D177" s="32"/>
      <c r="E177" s="70"/>
      <c r="F177" s="70"/>
      <c r="G177" s="32"/>
      <c r="H177" s="32"/>
      <c r="I177" s="32"/>
    </row>
    <row r="178" spans="1:9">
      <c r="A178" s="32"/>
      <c r="B178" s="32"/>
      <c r="C178" s="32"/>
      <c r="D178" s="32"/>
      <c r="E178" s="70"/>
      <c r="F178" s="70"/>
      <c r="G178" s="32"/>
      <c r="H178" s="32"/>
      <c r="I178" s="32"/>
    </row>
    <row r="179" spans="1:9">
      <c r="A179" s="32"/>
      <c r="B179" s="32"/>
      <c r="C179" s="32"/>
      <c r="D179" s="32"/>
      <c r="E179" s="70"/>
      <c r="F179" s="70"/>
      <c r="G179" s="32"/>
      <c r="H179" s="32"/>
      <c r="I179" s="32"/>
    </row>
    <row r="180" spans="1:9">
      <c r="A180" s="32"/>
      <c r="B180" s="32"/>
      <c r="C180" s="32"/>
      <c r="D180" s="32"/>
      <c r="E180" s="70"/>
      <c r="F180" s="70"/>
      <c r="G180" s="32"/>
      <c r="H180" s="32"/>
      <c r="I180" s="32"/>
    </row>
    <row r="181" spans="1:9">
      <c r="A181" s="32"/>
      <c r="B181" s="32"/>
      <c r="C181" s="32"/>
      <c r="D181" s="32"/>
      <c r="E181" s="70"/>
      <c r="F181" s="70"/>
      <c r="G181" s="32"/>
      <c r="H181" s="32"/>
      <c r="I181" s="32"/>
    </row>
    <row r="182" spans="1:9" ht="194.25" customHeight="1">
      <c r="A182" s="32"/>
      <c r="B182" s="32"/>
      <c r="C182" s="32"/>
      <c r="D182" s="32"/>
      <c r="E182" s="70"/>
      <c r="F182" s="70"/>
      <c r="G182" s="32"/>
      <c r="H182" s="32"/>
      <c r="I182" s="32"/>
    </row>
    <row r="183" spans="1:9">
      <c r="A183" s="32"/>
      <c r="B183" s="32"/>
      <c r="C183" s="32"/>
      <c r="D183" s="32"/>
      <c r="E183" s="70"/>
      <c r="F183" s="70"/>
      <c r="G183" s="32"/>
      <c r="H183" s="32"/>
      <c r="I183" s="32"/>
    </row>
    <row r="184" spans="1:9">
      <c r="A184" s="32"/>
      <c r="B184" s="32"/>
      <c r="C184" s="32"/>
      <c r="D184" s="32"/>
      <c r="E184" s="70"/>
      <c r="F184" s="70"/>
      <c r="G184" s="32"/>
      <c r="H184" s="32"/>
      <c r="I184" s="32"/>
    </row>
    <row r="185" spans="1:9">
      <c r="A185" s="32"/>
      <c r="B185" s="32"/>
      <c r="C185" s="32"/>
      <c r="D185" s="32"/>
      <c r="E185" s="70"/>
      <c r="F185" s="70"/>
      <c r="G185" s="32"/>
      <c r="H185" s="32"/>
      <c r="I185" s="32"/>
    </row>
    <row r="186" spans="1:9">
      <c r="A186" s="32"/>
      <c r="B186" s="32"/>
      <c r="C186" s="32"/>
      <c r="D186" s="32"/>
      <c r="E186" s="70"/>
      <c r="F186" s="70"/>
      <c r="G186" s="32"/>
      <c r="H186" s="32"/>
      <c r="I186" s="32"/>
    </row>
    <row r="187" spans="1:9">
      <c r="A187" s="32"/>
      <c r="B187" s="32"/>
      <c r="C187" s="32"/>
      <c r="D187" s="32"/>
      <c r="E187" s="70"/>
      <c r="F187" s="70"/>
      <c r="G187" s="32"/>
      <c r="H187" s="32"/>
      <c r="I187" s="32"/>
    </row>
    <row r="188" spans="1:9">
      <c r="A188" s="32"/>
      <c r="B188" s="32"/>
      <c r="C188" s="32"/>
      <c r="D188" s="32"/>
      <c r="E188" s="70"/>
      <c r="F188" s="70"/>
      <c r="G188" s="32"/>
      <c r="H188" s="32"/>
      <c r="I188" s="32"/>
    </row>
    <row r="189" spans="1:9">
      <c r="A189" s="32"/>
      <c r="B189" s="32"/>
      <c r="C189" s="32"/>
      <c r="D189" s="32"/>
      <c r="E189" s="70"/>
      <c r="F189" s="70"/>
      <c r="G189" s="32"/>
      <c r="H189" s="32"/>
      <c r="I189" s="32"/>
    </row>
    <row r="190" spans="1:9">
      <c r="A190" s="32"/>
      <c r="B190" s="32"/>
      <c r="C190" s="32"/>
      <c r="D190" s="32"/>
      <c r="E190" s="70"/>
      <c r="F190" s="70"/>
      <c r="G190" s="32"/>
      <c r="H190" s="32"/>
      <c r="I190" s="32"/>
    </row>
    <row r="191" spans="1:9">
      <c r="A191" s="32"/>
      <c r="B191" s="32"/>
      <c r="C191" s="32"/>
      <c r="D191" s="32"/>
      <c r="E191" s="70"/>
      <c r="F191" s="70"/>
      <c r="G191" s="32"/>
      <c r="H191" s="32"/>
      <c r="I191" s="32"/>
    </row>
    <row r="192" spans="1:9">
      <c r="A192" s="32"/>
      <c r="B192" s="32"/>
      <c r="C192" s="32"/>
      <c r="D192" s="32"/>
      <c r="E192" s="70"/>
      <c r="F192" s="70"/>
      <c r="G192" s="32"/>
      <c r="H192" s="32"/>
      <c r="I192" s="32"/>
    </row>
    <row r="193" spans="1:9">
      <c r="A193" s="32"/>
      <c r="B193" s="32"/>
      <c r="C193" s="32"/>
      <c r="D193" s="32"/>
      <c r="E193" s="70"/>
      <c r="F193" s="70"/>
      <c r="G193" s="32"/>
      <c r="H193" s="32"/>
      <c r="I193" s="32"/>
    </row>
    <row r="194" spans="1:9">
      <c r="A194" s="32"/>
      <c r="B194" s="32"/>
      <c r="C194" s="32"/>
      <c r="D194" s="32"/>
      <c r="E194" s="70"/>
      <c r="F194" s="70"/>
      <c r="G194" s="32"/>
      <c r="H194" s="32"/>
      <c r="I194" s="32"/>
    </row>
    <row r="195" spans="1:9">
      <c r="A195" s="32"/>
      <c r="B195" s="32"/>
      <c r="C195" s="32"/>
      <c r="D195" s="32"/>
      <c r="E195" s="70"/>
      <c r="F195" s="70"/>
      <c r="G195" s="32"/>
      <c r="H195" s="32"/>
      <c r="I195" s="32"/>
    </row>
    <row r="196" spans="1:9">
      <c r="A196" s="32"/>
      <c r="B196" s="32"/>
      <c r="C196" s="32"/>
      <c r="D196" s="32"/>
      <c r="E196" s="70"/>
      <c r="F196" s="70"/>
      <c r="G196" s="32"/>
      <c r="H196" s="32"/>
      <c r="I196" s="32"/>
    </row>
    <row r="197" spans="1:9">
      <c r="A197" s="32"/>
      <c r="B197" s="32"/>
      <c r="C197" s="32"/>
      <c r="D197" s="32"/>
      <c r="E197" s="70"/>
      <c r="F197" s="70"/>
      <c r="G197" s="32"/>
      <c r="H197" s="32"/>
      <c r="I197" s="32"/>
    </row>
    <row r="198" spans="1:9">
      <c r="A198" s="32"/>
      <c r="B198" s="32"/>
      <c r="C198" s="32"/>
      <c r="D198" s="32"/>
      <c r="E198" s="70"/>
      <c r="F198" s="70"/>
      <c r="G198" s="32"/>
      <c r="H198" s="32"/>
      <c r="I198" s="32"/>
    </row>
    <row r="199" spans="1:9">
      <c r="A199" s="32"/>
      <c r="B199" s="32"/>
      <c r="C199" s="32"/>
      <c r="D199" s="32"/>
      <c r="E199" s="70"/>
      <c r="F199" s="70"/>
      <c r="G199" s="32"/>
      <c r="H199" s="32"/>
      <c r="I199" s="32"/>
    </row>
    <row r="200" spans="1:9">
      <c r="A200" s="32"/>
      <c r="B200" s="32"/>
      <c r="C200" s="32"/>
      <c r="D200" s="32"/>
      <c r="E200" s="70"/>
      <c r="F200" s="70"/>
      <c r="G200" s="32"/>
      <c r="H200" s="32"/>
      <c r="I200" s="32"/>
    </row>
    <row r="201" spans="1:9">
      <c r="A201" s="32"/>
      <c r="B201" s="32"/>
      <c r="C201" s="32"/>
      <c r="D201" s="32"/>
      <c r="E201" s="70"/>
      <c r="F201" s="70"/>
      <c r="G201" s="32"/>
      <c r="H201" s="32"/>
      <c r="I201" s="32"/>
    </row>
    <row r="202" spans="1:9">
      <c r="A202" s="32"/>
      <c r="B202" s="32"/>
      <c r="C202" s="32"/>
      <c r="D202" s="32"/>
      <c r="E202" s="70"/>
      <c r="F202" s="70"/>
      <c r="G202" s="32"/>
      <c r="H202" s="32"/>
      <c r="I202" s="32"/>
    </row>
    <row r="203" spans="1:9">
      <c r="A203" s="32"/>
      <c r="B203" s="32"/>
      <c r="C203" s="32"/>
      <c r="D203" s="32"/>
      <c r="E203" s="70"/>
      <c r="F203" s="70"/>
      <c r="G203" s="32"/>
      <c r="H203" s="32"/>
      <c r="I203" s="32"/>
    </row>
    <row r="204" spans="1:9">
      <c r="A204" s="32"/>
      <c r="B204" s="32"/>
      <c r="C204" s="32"/>
      <c r="D204" s="32"/>
      <c r="E204" s="70"/>
      <c r="F204" s="70"/>
      <c r="G204" s="32"/>
      <c r="H204" s="32"/>
      <c r="I204" s="32"/>
    </row>
    <row r="205" spans="1:9">
      <c r="A205" s="32"/>
      <c r="B205" s="32"/>
      <c r="C205" s="32"/>
      <c r="D205" s="32"/>
      <c r="E205" s="70"/>
      <c r="F205" s="70"/>
      <c r="G205" s="32"/>
      <c r="H205" s="32"/>
      <c r="I205" s="32"/>
    </row>
    <row r="206" spans="1:9">
      <c r="A206" s="32"/>
      <c r="B206" s="32"/>
      <c r="C206" s="32"/>
      <c r="D206" s="32"/>
      <c r="E206" s="70"/>
      <c r="F206" s="70"/>
      <c r="G206" s="32"/>
      <c r="H206" s="32"/>
      <c r="I206" s="32"/>
    </row>
    <row r="207" spans="1:9">
      <c r="A207" s="32"/>
      <c r="B207" s="32"/>
      <c r="C207" s="32"/>
      <c r="D207" s="32"/>
      <c r="E207" s="70"/>
      <c r="F207" s="70"/>
      <c r="G207" s="32"/>
      <c r="H207" s="32"/>
      <c r="I207" s="32"/>
    </row>
    <row r="208" spans="1:9">
      <c r="A208" s="32"/>
      <c r="B208" s="32"/>
      <c r="C208" s="32"/>
      <c r="D208" s="32"/>
      <c r="E208" s="70"/>
      <c r="F208" s="70"/>
      <c r="G208" s="32"/>
      <c r="H208" s="32"/>
      <c r="I208" s="32"/>
    </row>
    <row r="209" spans="1:9">
      <c r="A209" s="32"/>
      <c r="B209" s="32"/>
      <c r="C209" s="32"/>
      <c r="D209" s="32"/>
      <c r="E209" s="70"/>
      <c r="F209" s="70"/>
      <c r="G209" s="32"/>
      <c r="H209" s="32"/>
      <c r="I209" s="32"/>
    </row>
    <row r="210" spans="1:9">
      <c r="A210" s="32"/>
      <c r="B210" s="32"/>
      <c r="C210" s="32"/>
      <c r="D210" s="32"/>
      <c r="E210" s="70"/>
      <c r="F210" s="70"/>
      <c r="G210" s="32"/>
      <c r="H210" s="32"/>
      <c r="I210" s="32"/>
    </row>
    <row r="211" spans="1:9">
      <c r="A211" s="32"/>
      <c r="B211" s="32"/>
      <c r="C211" s="32"/>
      <c r="D211" s="32"/>
      <c r="E211" s="70"/>
      <c r="F211" s="70"/>
      <c r="G211" s="32"/>
      <c r="H211" s="32"/>
      <c r="I211" s="32"/>
    </row>
    <row r="212" spans="1:9">
      <c r="A212" s="32"/>
      <c r="B212" s="32"/>
      <c r="C212" s="32"/>
      <c r="D212" s="32"/>
      <c r="E212" s="70"/>
      <c r="F212" s="70"/>
      <c r="G212" s="32"/>
      <c r="H212" s="32"/>
      <c r="I212" s="32"/>
    </row>
    <row r="213" spans="1:9">
      <c r="A213" s="32"/>
      <c r="B213" s="32"/>
      <c r="C213" s="32"/>
      <c r="D213" s="32"/>
      <c r="E213" s="70"/>
      <c r="F213" s="70"/>
      <c r="G213" s="32"/>
      <c r="H213" s="32"/>
      <c r="I213" s="32"/>
    </row>
    <row r="214" spans="1:9">
      <c r="A214" s="32"/>
      <c r="B214" s="32"/>
      <c r="C214" s="32"/>
      <c r="D214" s="32"/>
      <c r="E214" s="70"/>
      <c r="F214" s="70"/>
      <c r="G214" s="32"/>
      <c r="H214" s="32"/>
      <c r="I214" s="32"/>
    </row>
    <row r="215" spans="1:9">
      <c r="A215" s="32"/>
      <c r="B215" s="32"/>
      <c r="C215" s="32"/>
      <c r="D215" s="32"/>
      <c r="E215" s="70"/>
      <c r="F215" s="70"/>
      <c r="G215" s="32"/>
      <c r="H215" s="32"/>
      <c r="I215" s="32"/>
    </row>
    <row r="216" spans="1:9">
      <c r="A216" s="32"/>
      <c r="B216" s="32"/>
      <c r="C216" s="32"/>
      <c r="D216" s="32"/>
      <c r="E216" s="70"/>
      <c r="F216" s="70"/>
      <c r="G216" s="32"/>
      <c r="H216" s="32"/>
      <c r="I216" s="32"/>
    </row>
    <row r="217" spans="1:9">
      <c r="A217" s="32"/>
      <c r="B217" s="32"/>
      <c r="C217" s="32"/>
      <c r="D217" s="32"/>
      <c r="E217" s="70"/>
      <c r="F217" s="70"/>
      <c r="G217" s="32"/>
      <c r="H217" s="32"/>
      <c r="I217" s="32"/>
    </row>
    <row r="218" spans="1:9">
      <c r="A218" s="32"/>
      <c r="B218" s="32"/>
      <c r="C218" s="32"/>
      <c r="D218" s="32"/>
      <c r="E218" s="70"/>
      <c r="F218" s="70"/>
      <c r="G218" s="32"/>
      <c r="H218" s="32"/>
      <c r="I218" s="32"/>
    </row>
    <row r="219" spans="1:9">
      <c r="A219" s="32"/>
      <c r="B219" s="32"/>
      <c r="C219" s="32"/>
      <c r="D219" s="32"/>
      <c r="E219" s="70"/>
      <c r="F219" s="70"/>
      <c r="G219" s="32"/>
      <c r="H219" s="32"/>
      <c r="I219" s="32"/>
    </row>
    <row r="220" spans="1:9">
      <c r="A220" s="32"/>
      <c r="B220" s="32"/>
      <c r="C220" s="32"/>
      <c r="D220" s="32"/>
      <c r="E220" s="70"/>
      <c r="F220" s="70"/>
      <c r="G220" s="32"/>
      <c r="H220" s="32"/>
      <c r="I220" s="32"/>
    </row>
    <row r="221" spans="1:9">
      <c r="A221" s="32"/>
      <c r="B221" s="32"/>
      <c r="C221" s="32"/>
      <c r="D221" s="32"/>
      <c r="E221" s="70"/>
      <c r="F221" s="70"/>
      <c r="G221" s="32"/>
      <c r="H221" s="32"/>
      <c r="I221" s="32"/>
    </row>
    <row r="222" spans="1:9">
      <c r="A222" s="32"/>
      <c r="B222" s="32"/>
      <c r="C222" s="32"/>
      <c r="D222" s="32"/>
      <c r="E222" s="70"/>
      <c r="F222" s="70"/>
      <c r="G222" s="32"/>
      <c r="H222" s="32"/>
      <c r="I222" s="32"/>
    </row>
    <row r="223" spans="1:9">
      <c r="A223" s="32"/>
      <c r="B223" s="32"/>
      <c r="C223" s="32"/>
      <c r="D223" s="32"/>
      <c r="E223" s="70"/>
      <c r="F223" s="70"/>
      <c r="G223" s="32"/>
      <c r="H223" s="32"/>
      <c r="I223" s="32"/>
    </row>
    <row r="224" spans="1:9">
      <c r="A224" s="32"/>
      <c r="B224" s="32"/>
      <c r="C224" s="32"/>
      <c r="D224" s="32"/>
      <c r="E224" s="70"/>
      <c r="F224" s="70"/>
      <c r="G224" s="32"/>
      <c r="H224" s="32"/>
      <c r="I224" s="32"/>
    </row>
    <row r="225" spans="1:9">
      <c r="A225" s="32"/>
      <c r="B225" s="32"/>
      <c r="C225" s="32"/>
      <c r="D225" s="32"/>
      <c r="E225" s="70"/>
      <c r="F225" s="70"/>
      <c r="G225" s="32"/>
      <c r="H225" s="32"/>
      <c r="I225" s="32"/>
    </row>
    <row r="226" spans="1:9">
      <c r="A226" s="32"/>
      <c r="B226" s="32"/>
      <c r="C226" s="32"/>
      <c r="D226" s="32"/>
      <c r="E226" s="70"/>
      <c r="F226" s="70"/>
      <c r="G226" s="32"/>
      <c r="H226" s="32"/>
      <c r="I226" s="32"/>
    </row>
    <row r="227" spans="1:9">
      <c r="A227" s="32"/>
      <c r="B227" s="32"/>
      <c r="C227" s="32"/>
      <c r="D227" s="32"/>
      <c r="E227" s="70"/>
      <c r="F227" s="70"/>
      <c r="G227" s="32"/>
      <c r="H227" s="32"/>
      <c r="I227" s="32"/>
    </row>
    <row r="228" spans="1:9">
      <c r="A228" s="32"/>
      <c r="B228" s="32"/>
      <c r="C228" s="32"/>
      <c r="D228" s="32"/>
      <c r="E228" s="70"/>
      <c r="F228" s="70"/>
      <c r="G228" s="32"/>
      <c r="H228" s="32"/>
      <c r="I228" s="32"/>
    </row>
    <row r="229" spans="1:9">
      <c r="A229" s="32"/>
      <c r="B229" s="32"/>
      <c r="C229" s="32"/>
      <c r="D229" s="32"/>
      <c r="E229" s="70"/>
      <c r="F229" s="70"/>
      <c r="G229" s="32"/>
      <c r="H229" s="32"/>
      <c r="I229" s="32"/>
    </row>
    <row r="230" spans="1:9">
      <c r="A230" s="32"/>
      <c r="B230" s="32"/>
      <c r="C230" s="32"/>
      <c r="D230" s="32"/>
      <c r="E230" s="70"/>
      <c r="F230" s="70"/>
      <c r="G230" s="32"/>
      <c r="H230" s="32"/>
      <c r="I230" s="32"/>
    </row>
    <row r="231" spans="1:9">
      <c r="A231" s="32"/>
      <c r="B231" s="32"/>
      <c r="C231" s="32"/>
      <c r="D231" s="32"/>
      <c r="E231" s="70"/>
      <c r="F231" s="70"/>
      <c r="G231" s="32"/>
      <c r="H231" s="32"/>
      <c r="I231" s="32"/>
    </row>
    <row r="232" spans="1:9">
      <c r="A232" s="32"/>
      <c r="B232" s="32"/>
      <c r="C232" s="32"/>
      <c r="D232" s="32"/>
      <c r="E232" s="70"/>
      <c r="F232" s="70"/>
      <c r="G232" s="32"/>
      <c r="H232" s="32"/>
      <c r="I232" s="32"/>
    </row>
    <row r="233" spans="1:9">
      <c r="A233" s="32"/>
      <c r="B233" s="32"/>
      <c r="C233" s="32"/>
      <c r="D233" s="32"/>
      <c r="E233" s="70"/>
      <c r="F233" s="70"/>
      <c r="G233" s="32"/>
      <c r="H233" s="32"/>
      <c r="I233" s="32"/>
    </row>
    <row r="234" spans="1:9">
      <c r="A234" s="32"/>
      <c r="B234" s="32"/>
      <c r="C234" s="32"/>
      <c r="D234" s="32"/>
      <c r="E234" s="70"/>
      <c r="F234" s="70"/>
      <c r="G234" s="32"/>
      <c r="H234" s="32"/>
      <c r="I234" s="32"/>
    </row>
    <row r="235" spans="1:9">
      <c r="A235" s="32"/>
      <c r="B235" s="32"/>
      <c r="C235" s="32"/>
      <c r="D235" s="32"/>
      <c r="E235" s="70"/>
      <c r="F235" s="70"/>
      <c r="G235" s="32"/>
      <c r="H235" s="32"/>
      <c r="I235" s="32"/>
    </row>
    <row r="236" spans="1:9">
      <c r="A236" s="32"/>
      <c r="B236" s="32"/>
      <c r="C236" s="32"/>
      <c r="D236" s="32"/>
      <c r="E236" s="70"/>
      <c r="F236" s="70"/>
      <c r="G236" s="32"/>
      <c r="H236" s="32"/>
      <c r="I236" s="32"/>
    </row>
    <row r="237" spans="1:9">
      <c r="A237" s="32"/>
      <c r="B237" s="32"/>
      <c r="C237" s="32"/>
      <c r="D237" s="32"/>
      <c r="E237" s="70"/>
      <c r="F237" s="70"/>
      <c r="G237" s="32"/>
      <c r="H237" s="32"/>
      <c r="I237" s="32"/>
    </row>
    <row r="238" spans="1:9">
      <c r="A238" s="32"/>
      <c r="B238" s="32"/>
      <c r="C238" s="32"/>
      <c r="D238" s="32"/>
      <c r="E238" s="70"/>
      <c r="F238" s="70"/>
      <c r="G238" s="32"/>
      <c r="H238" s="32"/>
      <c r="I238" s="32"/>
    </row>
    <row r="239" spans="1:9">
      <c r="A239" s="32"/>
      <c r="B239" s="32"/>
      <c r="C239" s="32"/>
      <c r="D239" s="32"/>
      <c r="E239" s="70"/>
      <c r="F239" s="70"/>
      <c r="G239" s="32"/>
      <c r="H239" s="32"/>
      <c r="I239" s="32"/>
    </row>
    <row r="240" spans="1:9">
      <c r="A240" s="32"/>
      <c r="B240" s="32"/>
      <c r="C240" s="32"/>
      <c r="D240" s="32"/>
      <c r="E240" s="70"/>
      <c r="F240" s="70"/>
      <c r="G240" s="32"/>
      <c r="H240" s="32"/>
      <c r="I240" s="32"/>
    </row>
    <row r="241" spans="1:9">
      <c r="A241" s="32"/>
      <c r="B241" s="32"/>
      <c r="C241" s="32"/>
      <c r="D241" s="32"/>
      <c r="E241" s="70"/>
      <c r="F241" s="70"/>
      <c r="G241" s="32"/>
      <c r="H241" s="32"/>
      <c r="I241" s="32"/>
    </row>
    <row r="242" spans="1:9">
      <c r="A242" s="32"/>
      <c r="B242" s="32"/>
      <c r="C242" s="32"/>
      <c r="D242" s="32"/>
      <c r="E242" s="70"/>
      <c r="F242" s="70"/>
      <c r="G242" s="32"/>
      <c r="H242" s="32"/>
      <c r="I242" s="32"/>
    </row>
    <row r="243" spans="1:9">
      <c r="A243" s="32"/>
      <c r="B243" s="32"/>
      <c r="C243" s="32"/>
      <c r="D243" s="32"/>
      <c r="E243" s="70"/>
      <c r="F243" s="70"/>
      <c r="G243" s="32"/>
      <c r="H243" s="32"/>
      <c r="I243" s="32"/>
    </row>
    <row r="244" spans="1:9">
      <c r="A244" s="32"/>
      <c r="B244" s="32"/>
      <c r="C244" s="32"/>
      <c r="D244" s="32"/>
      <c r="E244" s="70"/>
      <c r="F244" s="70"/>
      <c r="G244" s="32"/>
      <c r="H244" s="32"/>
      <c r="I244" s="32"/>
    </row>
    <row r="245" spans="1:9">
      <c r="A245" s="32"/>
      <c r="B245" s="32"/>
      <c r="C245" s="32"/>
      <c r="D245" s="32"/>
      <c r="E245" s="70"/>
      <c r="F245" s="70"/>
      <c r="G245" s="32"/>
      <c r="H245" s="32"/>
      <c r="I245" s="32"/>
    </row>
    <row r="246" spans="1:9">
      <c r="A246" s="32"/>
      <c r="B246" s="32"/>
      <c r="C246" s="32"/>
      <c r="D246" s="32"/>
      <c r="E246" s="70"/>
      <c r="F246" s="70"/>
      <c r="G246" s="32"/>
      <c r="H246" s="32"/>
      <c r="I246" s="32"/>
    </row>
    <row r="247" spans="1:9">
      <c r="A247" s="32"/>
      <c r="B247" s="32"/>
      <c r="C247" s="32"/>
      <c r="D247" s="32"/>
      <c r="E247" s="70"/>
      <c r="F247" s="70"/>
      <c r="G247" s="32"/>
      <c r="H247" s="32"/>
      <c r="I247" s="32"/>
    </row>
    <row r="248" spans="1:9">
      <c r="A248" s="32"/>
      <c r="B248" s="32"/>
      <c r="C248" s="32"/>
      <c r="D248" s="32"/>
      <c r="E248" s="70"/>
      <c r="F248" s="70"/>
      <c r="G248" s="32"/>
      <c r="H248" s="32"/>
      <c r="I248" s="32"/>
    </row>
    <row r="249" spans="1:9">
      <c r="A249" s="32"/>
      <c r="B249" s="32"/>
      <c r="C249" s="32"/>
      <c r="D249" s="32"/>
      <c r="E249" s="70"/>
      <c r="F249" s="70"/>
      <c r="G249" s="32"/>
      <c r="H249" s="32"/>
      <c r="I249" s="32"/>
    </row>
    <row r="250" spans="1:9">
      <c r="A250" s="32"/>
      <c r="B250" s="32"/>
      <c r="C250" s="32"/>
      <c r="D250" s="32"/>
      <c r="E250" s="70"/>
      <c r="F250" s="70"/>
      <c r="G250" s="32"/>
      <c r="H250" s="32"/>
      <c r="I250" s="32"/>
    </row>
    <row r="251" spans="1:9">
      <c r="A251" s="32"/>
      <c r="B251" s="32"/>
      <c r="C251" s="32"/>
      <c r="D251" s="32"/>
      <c r="E251" s="70"/>
      <c r="F251" s="70"/>
      <c r="G251" s="32"/>
      <c r="H251" s="32"/>
      <c r="I251" s="32"/>
    </row>
    <row r="252" spans="1:9">
      <c r="A252" s="32"/>
      <c r="B252" s="32"/>
      <c r="C252" s="32"/>
      <c r="D252" s="32"/>
      <c r="E252" s="70"/>
      <c r="F252" s="70"/>
      <c r="G252" s="32"/>
      <c r="H252" s="32"/>
      <c r="I252" s="32"/>
    </row>
    <row r="253" spans="1:9">
      <c r="A253" s="32"/>
      <c r="B253" s="32"/>
      <c r="C253" s="32"/>
      <c r="D253" s="32"/>
      <c r="E253" s="70"/>
      <c r="F253" s="70"/>
      <c r="G253" s="32"/>
      <c r="H253" s="32"/>
      <c r="I253" s="32"/>
    </row>
    <row r="254" spans="1:9">
      <c r="A254" s="32"/>
      <c r="B254" s="32"/>
      <c r="C254" s="32"/>
      <c r="D254" s="32"/>
      <c r="E254" s="70"/>
      <c r="F254" s="70"/>
      <c r="G254" s="32"/>
      <c r="H254" s="32"/>
      <c r="I254" s="32"/>
    </row>
    <row r="255" spans="1:9">
      <c r="A255" s="32"/>
      <c r="B255" s="32"/>
      <c r="C255" s="32"/>
      <c r="D255" s="32"/>
      <c r="E255" s="70"/>
      <c r="F255" s="70"/>
      <c r="G255" s="32"/>
      <c r="H255" s="32"/>
      <c r="I255" s="32"/>
    </row>
    <row r="256" spans="1:9">
      <c r="A256" s="32"/>
      <c r="B256" s="32"/>
      <c r="C256" s="32"/>
      <c r="D256" s="32"/>
      <c r="E256" s="70"/>
      <c r="F256" s="70"/>
      <c r="G256" s="32"/>
      <c r="H256" s="32"/>
      <c r="I256" s="32"/>
    </row>
    <row r="257" spans="1:9">
      <c r="A257" s="32"/>
      <c r="B257" s="32"/>
      <c r="C257" s="32"/>
      <c r="D257" s="32"/>
      <c r="E257" s="70"/>
      <c r="F257" s="70"/>
      <c r="G257" s="32"/>
      <c r="H257" s="32"/>
      <c r="I257" s="32"/>
    </row>
    <row r="258" spans="1:9">
      <c r="A258" s="32"/>
      <c r="B258" s="32"/>
      <c r="C258" s="32"/>
      <c r="D258" s="32"/>
      <c r="E258" s="70"/>
      <c r="F258" s="70"/>
      <c r="G258" s="32"/>
      <c r="H258" s="32"/>
      <c r="I258" s="32"/>
    </row>
    <row r="259" spans="1:9">
      <c r="A259" s="32"/>
      <c r="B259" s="32"/>
      <c r="C259" s="32"/>
      <c r="D259" s="32"/>
      <c r="E259" s="70"/>
      <c r="F259" s="70"/>
      <c r="G259" s="32"/>
      <c r="H259" s="32"/>
      <c r="I259" s="32"/>
    </row>
    <row r="260" spans="1:9">
      <c r="A260" s="32"/>
      <c r="B260" s="32"/>
      <c r="C260" s="32"/>
      <c r="D260" s="32"/>
      <c r="E260" s="70"/>
      <c r="F260" s="70"/>
      <c r="G260" s="32"/>
      <c r="H260" s="32"/>
      <c r="I260" s="32"/>
    </row>
    <row r="261" spans="1:9">
      <c r="A261" s="32"/>
      <c r="B261" s="32"/>
      <c r="C261" s="32"/>
      <c r="D261" s="32"/>
      <c r="E261" s="70"/>
      <c r="F261" s="70"/>
      <c r="G261" s="32"/>
      <c r="H261" s="32"/>
      <c r="I261" s="32"/>
    </row>
    <row r="262" spans="1:9">
      <c r="A262" s="32"/>
      <c r="B262" s="32"/>
      <c r="C262" s="32"/>
      <c r="D262" s="32"/>
      <c r="E262" s="70"/>
      <c r="F262" s="70"/>
      <c r="G262" s="32"/>
      <c r="H262" s="32"/>
      <c r="I262" s="32"/>
    </row>
    <row r="263" spans="1:9">
      <c r="A263" s="32"/>
      <c r="B263" s="32"/>
      <c r="C263" s="32"/>
      <c r="D263" s="32"/>
      <c r="E263" s="70"/>
      <c r="F263" s="70"/>
      <c r="G263" s="32"/>
      <c r="H263" s="32"/>
      <c r="I263" s="32"/>
    </row>
    <row r="264" spans="1:9">
      <c r="A264" s="32"/>
      <c r="B264" s="32"/>
      <c r="C264" s="32"/>
      <c r="D264" s="32"/>
      <c r="E264" s="70"/>
      <c r="F264" s="70"/>
      <c r="G264" s="32"/>
      <c r="H264" s="32"/>
      <c r="I264" s="32"/>
    </row>
    <row r="265" spans="1:9">
      <c r="A265" s="32"/>
      <c r="B265" s="32"/>
      <c r="C265" s="32"/>
      <c r="D265" s="32"/>
      <c r="E265" s="70"/>
      <c r="F265" s="70"/>
      <c r="G265" s="32"/>
      <c r="H265" s="32"/>
      <c r="I265" s="32"/>
    </row>
    <row r="266" spans="1:9">
      <c r="A266" s="32"/>
      <c r="B266" s="32"/>
      <c r="C266" s="32"/>
      <c r="D266" s="32"/>
      <c r="E266" s="32"/>
      <c r="F266" s="32"/>
      <c r="G266" s="32"/>
      <c r="H266" s="32"/>
      <c r="I266" s="32"/>
    </row>
    <row r="267" spans="1:9">
      <c r="A267" s="32"/>
      <c r="B267" s="32"/>
      <c r="C267" s="32"/>
      <c r="D267" s="32"/>
      <c r="E267" s="32"/>
      <c r="F267" s="32"/>
      <c r="G267" s="32"/>
      <c r="H267" s="32"/>
      <c r="I267" s="32"/>
    </row>
    <row r="268" spans="1:9">
      <c r="A268" s="32"/>
      <c r="B268" s="32"/>
      <c r="C268" s="32"/>
      <c r="D268" s="32"/>
      <c r="E268" s="32"/>
      <c r="F268" s="32"/>
      <c r="G268" s="32"/>
      <c r="H268" s="32"/>
      <c r="I268" s="32"/>
    </row>
    <row r="269" spans="1:9">
      <c r="A269" s="32"/>
      <c r="B269" s="32"/>
      <c r="C269" s="32"/>
      <c r="D269" s="32"/>
      <c r="E269" s="32"/>
      <c r="F269" s="32"/>
      <c r="G269" s="32"/>
      <c r="H269" s="32"/>
      <c r="I269" s="32"/>
    </row>
    <row r="270" spans="1:9">
      <c r="A270" s="32"/>
      <c r="B270" s="32"/>
      <c r="C270" s="32"/>
      <c r="D270" s="32"/>
      <c r="E270" s="32"/>
      <c r="F270" s="32"/>
      <c r="G270" s="32"/>
      <c r="H270" s="32"/>
      <c r="I270" s="32"/>
    </row>
    <row r="271" spans="1:9">
      <c r="A271" s="32"/>
      <c r="B271" s="32"/>
      <c r="C271" s="32"/>
      <c r="D271" s="32"/>
      <c r="E271" s="32"/>
      <c r="F271" s="32"/>
      <c r="G271" s="32"/>
      <c r="H271" s="32"/>
      <c r="I271" s="32"/>
    </row>
    <row r="272" spans="1:9">
      <c r="A272" s="32"/>
      <c r="B272" s="32"/>
      <c r="C272" s="32"/>
      <c r="D272" s="32"/>
      <c r="E272" s="32"/>
      <c r="F272" s="32"/>
      <c r="G272" s="32"/>
      <c r="H272" s="32"/>
      <c r="I272" s="32"/>
    </row>
    <row r="273" spans="1:9">
      <c r="A273" s="32"/>
      <c r="B273" s="32"/>
      <c r="C273" s="32"/>
      <c r="D273" s="32"/>
      <c r="E273" s="32"/>
      <c r="F273" s="32"/>
      <c r="G273" s="32"/>
      <c r="H273" s="32"/>
      <c r="I273" s="32"/>
    </row>
    <row r="274" spans="1:9">
      <c r="A274" s="32"/>
      <c r="B274" s="32"/>
      <c r="C274" s="32"/>
      <c r="D274" s="32"/>
      <c r="E274" s="32"/>
      <c r="F274" s="32"/>
      <c r="G274" s="32"/>
      <c r="H274" s="32"/>
      <c r="I274" s="32"/>
    </row>
    <row r="275" spans="1:9">
      <c r="A275" s="32"/>
      <c r="B275" s="32"/>
      <c r="C275" s="32"/>
      <c r="D275" s="32"/>
      <c r="E275" s="32"/>
      <c r="F275" s="32"/>
      <c r="G275" s="32"/>
      <c r="H275" s="32"/>
      <c r="I275" s="32"/>
    </row>
    <row r="276" spans="1:9">
      <c r="A276" s="32"/>
      <c r="B276" s="32"/>
      <c r="C276" s="32"/>
      <c r="D276" s="32"/>
      <c r="E276" s="32"/>
      <c r="F276" s="32"/>
      <c r="G276" s="32"/>
      <c r="H276" s="32"/>
      <c r="I276" s="32"/>
    </row>
    <row r="277" spans="1:9">
      <c r="A277" s="32"/>
      <c r="B277" s="32"/>
      <c r="C277" s="32"/>
      <c r="D277" s="32"/>
      <c r="E277" s="32"/>
      <c r="F277" s="32"/>
      <c r="G277" s="32"/>
      <c r="H277" s="32"/>
      <c r="I277" s="32"/>
    </row>
    <row r="278" spans="1:9">
      <c r="A278" s="32"/>
      <c r="B278" s="32"/>
      <c r="C278" s="32"/>
      <c r="D278" s="32"/>
      <c r="E278" s="32"/>
      <c r="F278" s="32"/>
      <c r="G278" s="32"/>
      <c r="H278" s="32"/>
      <c r="I278" s="32"/>
    </row>
    <row r="279" spans="1:9">
      <c r="A279" s="32"/>
      <c r="B279" s="32"/>
      <c r="C279" s="32"/>
      <c r="D279" s="32"/>
      <c r="E279" s="32"/>
      <c r="F279" s="32"/>
      <c r="G279" s="32"/>
      <c r="H279" s="32"/>
      <c r="I279" s="32"/>
    </row>
    <row r="280" spans="1:9">
      <c r="A280" s="32"/>
      <c r="B280" s="32"/>
      <c r="C280" s="32"/>
      <c r="D280" s="32"/>
      <c r="E280" s="32"/>
      <c r="F280" s="32"/>
      <c r="G280" s="32"/>
      <c r="H280" s="32"/>
      <c r="I280" s="32"/>
    </row>
    <row r="281" spans="1:9">
      <c r="A281" s="32"/>
      <c r="B281" s="32"/>
      <c r="C281" s="32"/>
      <c r="D281" s="32"/>
      <c r="E281" s="32"/>
      <c r="F281" s="32"/>
      <c r="G281" s="32"/>
      <c r="H281" s="32"/>
      <c r="I281" s="32"/>
    </row>
    <row r="282" spans="1:9">
      <c r="A282" s="32"/>
      <c r="B282" s="32"/>
      <c r="C282" s="32"/>
      <c r="D282" s="32"/>
      <c r="E282" s="71"/>
      <c r="F282" s="32"/>
      <c r="G282" s="32"/>
      <c r="H282" s="32"/>
      <c r="I282" s="32"/>
    </row>
    <row r="283" spans="1:9">
      <c r="A283" s="32"/>
      <c r="B283" s="32"/>
      <c r="C283" s="32"/>
      <c r="D283" s="32"/>
      <c r="E283" s="71"/>
      <c r="F283" s="32"/>
      <c r="G283" s="32"/>
      <c r="H283" s="32"/>
      <c r="I283" s="32"/>
    </row>
    <row r="284" spans="1:9">
      <c r="A284" s="32"/>
      <c r="B284" s="32"/>
      <c r="C284" s="32"/>
      <c r="D284" s="32"/>
      <c r="E284" s="71"/>
      <c r="F284" s="32"/>
      <c r="G284" s="32"/>
      <c r="H284" s="32"/>
      <c r="I284" s="32"/>
    </row>
    <row r="285" spans="1:9">
      <c r="A285" s="32"/>
      <c r="B285" s="32"/>
      <c r="C285" s="32"/>
      <c r="D285" s="32"/>
      <c r="E285" s="71"/>
      <c r="F285" s="32"/>
      <c r="G285" s="32"/>
      <c r="H285" s="32"/>
      <c r="I285" s="32"/>
    </row>
    <row r="286" spans="1:9">
      <c r="A286" s="32"/>
      <c r="B286" s="32"/>
      <c r="C286" s="32"/>
      <c r="D286" s="32"/>
      <c r="E286" s="71"/>
      <c r="F286" s="32"/>
      <c r="G286" s="32"/>
      <c r="H286" s="32"/>
      <c r="I286" s="32"/>
    </row>
    <row r="287" spans="1:9">
      <c r="A287" s="32"/>
      <c r="B287" s="32"/>
      <c r="C287" s="32"/>
      <c r="D287" s="32"/>
      <c r="E287" s="71"/>
      <c r="F287" s="32"/>
      <c r="G287" s="32"/>
      <c r="H287" s="32"/>
      <c r="I287" s="32"/>
    </row>
    <row r="288" spans="1:9">
      <c r="A288" s="32"/>
      <c r="B288" s="32"/>
      <c r="C288" s="32"/>
      <c r="D288" s="32"/>
      <c r="E288" s="71"/>
      <c r="F288" s="32"/>
      <c r="G288" s="32"/>
      <c r="H288" s="32"/>
      <c r="I288" s="32"/>
    </row>
    <row r="289" spans="1:9">
      <c r="A289" s="32"/>
      <c r="B289" s="32"/>
      <c r="C289" s="32"/>
      <c r="D289" s="32"/>
      <c r="E289" s="71"/>
      <c r="F289" s="32"/>
      <c r="G289" s="32"/>
      <c r="H289" s="32"/>
      <c r="I289" s="32"/>
    </row>
    <row r="290" spans="1:9">
      <c r="A290" s="32"/>
      <c r="B290" s="32"/>
      <c r="C290" s="32"/>
      <c r="D290" s="32"/>
      <c r="E290" s="71"/>
      <c r="F290" s="32"/>
      <c r="G290" s="32"/>
      <c r="H290" s="32"/>
      <c r="I290" s="32"/>
    </row>
    <row r="291" spans="1:9">
      <c r="A291" s="32"/>
      <c r="B291" s="32"/>
      <c r="C291" s="32"/>
      <c r="D291" s="32"/>
      <c r="E291" s="71"/>
      <c r="F291" s="32"/>
      <c r="G291" s="32"/>
      <c r="H291" s="32"/>
      <c r="I291" s="32"/>
    </row>
    <row r="292" spans="1:9">
      <c r="A292" s="32"/>
      <c r="B292" s="32"/>
      <c r="C292" s="32"/>
      <c r="D292" s="32"/>
      <c r="E292" s="71"/>
      <c r="F292" s="32"/>
      <c r="G292" s="32"/>
      <c r="H292" s="32"/>
      <c r="I292" s="32"/>
    </row>
    <row r="293" spans="1:9">
      <c r="A293" s="32"/>
      <c r="B293" s="32"/>
      <c r="C293" s="32"/>
      <c r="D293" s="32"/>
      <c r="E293" s="71"/>
      <c r="F293" s="32"/>
      <c r="G293" s="32"/>
      <c r="H293" s="32"/>
      <c r="I293" s="32"/>
    </row>
    <row r="294" spans="1:9">
      <c r="A294" s="32"/>
      <c r="B294" s="32"/>
      <c r="C294" s="32"/>
      <c r="D294" s="32"/>
      <c r="E294" s="71"/>
      <c r="F294" s="32"/>
      <c r="G294" s="32"/>
      <c r="H294" s="32"/>
      <c r="I294" s="32"/>
    </row>
    <row r="295" spans="1:9">
      <c r="A295" s="32"/>
      <c r="B295" s="32"/>
      <c r="C295" s="32"/>
      <c r="D295" s="32"/>
      <c r="E295" s="71"/>
      <c r="F295" s="32"/>
      <c r="G295" s="32"/>
      <c r="H295" s="32"/>
      <c r="I295" s="32"/>
    </row>
    <row r="296" spans="1:9">
      <c r="A296" s="32"/>
      <c r="B296" s="32"/>
      <c r="C296" s="32"/>
      <c r="D296" s="32"/>
      <c r="E296" s="71"/>
      <c r="F296" s="32"/>
      <c r="G296" s="32"/>
      <c r="H296" s="32"/>
      <c r="I296" s="32"/>
    </row>
    <row r="297" spans="1:9">
      <c r="A297" s="32"/>
      <c r="B297" s="32"/>
      <c r="C297" s="32"/>
      <c r="D297" s="32"/>
      <c r="E297" s="71"/>
      <c r="F297" s="32"/>
      <c r="G297" s="32"/>
      <c r="H297" s="32"/>
      <c r="I297" s="32"/>
    </row>
    <row r="298" spans="1:9">
      <c r="A298" s="32"/>
      <c r="B298" s="32"/>
      <c r="C298" s="32"/>
      <c r="D298" s="32"/>
      <c r="E298" s="71"/>
      <c r="F298" s="32"/>
      <c r="G298" s="32"/>
      <c r="H298" s="32"/>
      <c r="I298" s="32"/>
    </row>
    <row r="299" spans="1:9">
      <c r="A299" s="32"/>
      <c r="B299" s="32"/>
      <c r="C299" s="32"/>
      <c r="D299" s="32"/>
      <c r="E299" s="71"/>
      <c r="F299" s="32"/>
      <c r="G299" s="32"/>
      <c r="H299" s="32"/>
      <c r="I299" s="32"/>
    </row>
    <row r="300" spans="1:9">
      <c r="A300" s="32"/>
      <c r="B300" s="32"/>
      <c r="C300" s="32"/>
      <c r="D300" s="32"/>
      <c r="E300" s="71"/>
      <c r="F300" s="32"/>
      <c r="G300" s="32"/>
      <c r="H300" s="32"/>
      <c r="I300" s="32"/>
    </row>
    <row r="301" spans="1:9">
      <c r="A301" s="32"/>
      <c r="B301" s="32"/>
      <c r="C301" s="32"/>
      <c r="D301" s="32"/>
      <c r="E301" s="71"/>
      <c r="F301" s="32"/>
      <c r="G301" s="32"/>
      <c r="H301" s="32"/>
      <c r="I301" s="32"/>
    </row>
    <row r="302" spans="1:9">
      <c r="A302" s="32"/>
      <c r="B302" s="32"/>
      <c r="C302" s="32"/>
      <c r="D302" s="32"/>
      <c r="E302" s="71"/>
      <c r="F302" s="32"/>
      <c r="G302" s="32"/>
      <c r="H302" s="32"/>
      <c r="I302" s="32"/>
    </row>
    <row r="303" spans="1:9">
      <c r="A303" s="32"/>
      <c r="B303" s="32"/>
      <c r="C303" s="32"/>
      <c r="D303" s="32"/>
      <c r="E303" s="71"/>
      <c r="F303" s="32"/>
      <c r="G303" s="32"/>
      <c r="H303" s="32"/>
      <c r="I303" s="32"/>
    </row>
    <row r="304" spans="1:9">
      <c r="A304" s="32"/>
      <c r="B304" s="32"/>
      <c r="C304" s="32"/>
      <c r="D304" s="32"/>
      <c r="E304" s="71"/>
      <c r="F304" s="32"/>
      <c r="G304" s="32"/>
      <c r="H304" s="32"/>
      <c r="I304" s="32"/>
    </row>
    <row r="305" spans="1:9">
      <c r="A305" s="32"/>
      <c r="B305" s="32"/>
      <c r="C305" s="32"/>
      <c r="D305" s="32"/>
      <c r="E305" s="71"/>
      <c r="F305" s="32"/>
      <c r="G305" s="32"/>
      <c r="H305" s="32"/>
      <c r="I305" s="32"/>
    </row>
    <row r="306" spans="1:9">
      <c r="A306" s="32"/>
      <c r="B306" s="32"/>
      <c r="C306" s="32"/>
      <c r="D306" s="32"/>
      <c r="E306" s="71"/>
      <c r="F306" s="32"/>
      <c r="G306" s="32"/>
      <c r="H306" s="32"/>
      <c r="I306" s="32"/>
    </row>
    <row r="307" spans="1:9">
      <c r="A307" s="32"/>
      <c r="B307" s="32"/>
      <c r="C307" s="32"/>
      <c r="D307" s="32"/>
      <c r="E307" s="71"/>
      <c r="F307" s="32"/>
      <c r="G307" s="32"/>
      <c r="H307" s="32"/>
      <c r="I307" s="32"/>
    </row>
    <row r="308" spans="1:9">
      <c r="A308" s="32"/>
      <c r="B308" s="32"/>
      <c r="C308" s="32"/>
      <c r="D308" s="32"/>
      <c r="E308" s="71"/>
      <c r="F308" s="32"/>
      <c r="G308" s="32"/>
      <c r="H308" s="32"/>
      <c r="I308" s="32"/>
    </row>
    <row r="309" spans="1:9">
      <c r="A309" s="32"/>
      <c r="B309" s="32"/>
      <c r="C309" s="32"/>
      <c r="D309" s="32"/>
      <c r="E309" s="71"/>
      <c r="F309" s="32"/>
      <c r="G309" s="32"/>
      <c r="H309" s="32"/>
      <c r="I309" s="32"/>
    </row>
    <row r="310" spans="1:9">
      <c r="A310" s="32"/>
      <c r="B310" s="32"/>
      <c r="C310" s="32"/>
      <c r="D310" s="32"/>
      <c r="E310" s="71"/>
      <c r="F310" s="32"/>
      <c r="G310" s="32"/>
      <c r="H310" s="32"/>
      <c r="I310" s="32"/>
    </row>
    <row r="311" spans="1:9">
      <c r="A311" s="32"/>
      <c r="B311" s="32"/>
      <c r="C311" s="32"/>
      <c r="D311" s="32"/>
      <c r="E311" s="71"/>
      <c r="F311" s="32"/>
      <c r="G311" s="32"/>
      <c r="H311" s="32"/>
      <c r="I311" s="32"/>
    </row>
    <row r="312" spans="1:9">
      <c r="A312" s="32"/>
      <c r="B312" s="32"/>
      <c r="C312" s="32"/>
      <c r="D312" s="32"/>
      <c r="E312" s="71"/>
      <c r="F312" s="32"/>
      <c r="G312" s="32"/>
      <c r="H312" s="32"/>
      <c r="I312" s="32"/>
    </row>
    <row r="313" spans="1:9">
      <c r="A313" s="32"/>
      <c r="B313" s="32"/>
      <c r="C313" s="32"/>
      <c r="D313" s="32"/>
      <c r="E313" s="71"/>
      <c r="F313" s="32"/>
      <c r="G313" s="32"/>
      <c r="H313" s="32"/>
      <c r="I313" s="32"/>
    </row>
    <row r="314" spans="1:9">
      <c r="A314" s="32"/>
      <c r="B314" s="32"/>
      <c r="C314" s="32"/>
      <c r="D314" s="32"/>
      <c r="E314" s="71"/>
      <c r="F314" s="32"/>
      <c r="G314" s="32"/>
      <c r="H314" s="32"/>
      <c r="I314" s="32"/>
    </row>
    <row r="315" spans="1:9">
      <c r="A315" s="32"/>
      <c r="B315" s="32"/>
      <c r="C315" s="32"/>
      <c r="D315" s="32"/>
      <c r="E315" s="71"/>
      <c r="F315" s="32"/>
      <c r="G315" s="32"/>
      <c r="H315" s="32"/>
      <c r="I315" s="32"/>
    </row>
    <row r="316" spans="1:9">
      <c r="A316" s="32"/>
      <c r="B316" s="32"/>
      <c r="C316" s="32"/>
      <c r="D316" s="32"/>
      <c r="E316" s="71"/>
      <c r="F316" s="32"/>
      <c r="G316" s="32"/>
      <c r="H316" s="32"/>
      <c r="I316" s="32"/>
    </row>
    <row r="317" spans="1:9">
      <c r="A317" s="32"/>
      <c r="B317" s="32"/>
      <c r="C317" s="32"/>
      <c r="D317" s="32"/>
      <c r="E317" s="71"/>
      <c r="F317" s="32"/>
      <c r="G317" s="32"/>
      <c r="H317" s="32"/>
      <c r="I317" s="32"/>
    </row>
    <row r="318" spans="1:9">
      <c r="A318" s="32"/>
      <c r="B318" s="32"/>
      <c r="C318" s="32"/>
      <c r="D318" s="32"/>
      <c r="E318" s="71"/>
      <c r="F318" s="32"/>
      <c r="G318" s="32"/>
      <c r="H318" s="32"/>
      <c r="I318" s="32"/>
    </row>
    <row r="319" spans="1:9">
      <c r="A319" s="32"/>
      <c r="B319" s="32"/>
      <c r="C319" s="32"/>
      <c r="D319" s="32"/>
      <c r="E319" s="71"/>
      <c r="F319" s="32"/>
      <c r="G319" s="32"/>
      <c r="H319" s="32"/>
      <c r="I319" s="32"/>
    </row>
    <row r="320" spans="1:9">
      <c r="A320" s="32"/>
      <c r="B320" s="32"/>
      <c r="C320" s="32"/>
      <c r="D320" s="32"/>
      <c r="E320" s="71"/>
      <c r="F320" s="32"/>
      <c r="G320" s="32"/>
      <c r="H320" s="32"/>
      <c r="I320" s="32"/>
    </row>
    <row r="321" spans="1:9">
      <c r="A321" s="32"/>
      <c r="B321" s="32"/>
      <c r="C321" s="32"/>
      <c r="D321" s="32"/>
      <c r="E321" s="71"/>
      <c r="F321" s="32"/>
      <c r="G321" s="32"/>
      <c r="H321" s="32"/>
      <c r="I321" s="32"/>
    </row>
    <row r="322" spans="1:9">
      <c r="A322" s="32"/>
      <c r="B322" s="32"/>
      <c r="C322" s="32"/>
      <c r="D322" s="32"/>
      <c r="E322" s="71"/>
      <c r="F322" s="32"/>
      <c r="G322" s="32"/>
      <c r="H322" s="32"/>
      <c r="I322" s="32"/>
    </row>
    <row r="323" spans="1:9">
      <c r="A323" s="32"/>
      <c r="B323" s="32"/>
      <c r="C323" s="32"/>
      <c r="D323" s="32"/>
      <c r="E323" s="71"/>
      <c r="F323" s="32"/>
      <c r="G323" s="32"/>
      <c r="H323" s="32"/>
      <c r="I323" s="32"/>
    </row>
    <row r="324" spans="1:9">
      <c r="A324" s="32"/>
      <c r="B324" s="32"/>
      <c r="C324" s="32"/>
      <c r="D324" s="32"/>
      <c r="E324" s="71"/>
      <c r="F324" s="32"/>
      <c r="G324" s="32"/>
      <c r="H324" s="32"/>
      <c r="I324" s="32"/>
    </row>
    <row r="325" spans="1:9">
      <c r="A325" s="32"/>
      <c r="B325" s="32"/>
      <c r="C325" s="32"/>
      <c r="D325" s="32"/>
      <c r="E325" s="71"/>
      <c r="F325" s="32"/>
      <c r="G325" s="32"/>
      <c r="H325" s="32"/>
      <c r="I325" s="32"/>
    </row>
    <row r="326" spans="1:9">
      <c r="A326" s="32"/>
      <c r="B326" s="32"/>
      <c r="C326" s="32"/>
      <c r="D326" s="32"/>
      <c r="E326" s="71"/>
      <c r="F326" s="32"/>
      <c r="G326" s="32"/>
      <c r="H326" s="32"/>
      <c r="I326" s="32"/>
    </row>
    <row r="327" spans="1:9">
      <c r="A327" s="32"/>
      <c r="B327" s="32"/>
      <c r="C327" s="32"/>
      <c r="D327" s="32"/>
      <c r="E327" s="71"/>
      <c r="F327" s="32"/>
      <c r="G327" s="32"/>
      <c r="H327" s="32"/>
      <c r="I327" s="32"/>
    </row>
    <row r="328" spans="1:9">
      <c r="A328" s="32"/>
      <c r="B328" s="32"/>
      <c r="C328" s="32"/>
      <c r="D328" s="32"/>
      <c r="E328" s="71"/>
      <c r="F328" s="32"/>
      <c r="G328" s="32"/>
      <c r="H328" s="32"/>
      <c r="I328" s="32"/>
    </row>
    <row r="329" spans="1:9">
      <c r="A329" s="32"/>
      <c r="B329" s="32"/>
      <c r="C329" s="32"/>
      <c r="D329" s="32"/>
      <c r="E329" s="71"/>
      <c r="F329" s="32"/>
      <c r="G329" s="32"/>
      <c r="H329" s="32"/>
      <c r="I329" s="32"/>
    </row>
    <row r="330" spans="1:9">
      <c r="A330" s="32"/>
      <c r="B330" s="32"/>
      <c r="C330" s="32"/>
      <c r="D330" s="32"/>
      <c r="E330" s="71"/>
      <c r="F330" s="32"/>
      <c r="G330" s="32"/>
      <c r="H330" s="32"/>
      <c r="I330" s="32"/>
    </row>
    <row r="331" spans="1:9">
      <c r="A331" s="32"/>
      <c r="B331" s="32"/>
      <c r="C331" s="32"/>
      <c r="D331" s="32"/>
      <c r="E331" s="71"/>
      <c r="F331" s="32"/>
      <c r="G331" s="32"/>
      <c r="H331" s="32"/>
      <c r="I331" s="32"/>
    </row>
    <row r="332" spans="1:9">
      <c r="A332" s="32"/>
      <c r="B332" s="32"/>
      <c r="C332" s="32"/>
      <c r="D332" s="32"/>
      <c r="E332" s="71"/>
      <c r="F332" s="32"/>
      <c r="G332" s="32"/>
      <c r="H332" s="32"/>
      <c r="I332" s="32"/>
    </row>
    <row r="333" spans="1:9">
      <c r="A333" s="32"/>
      <c r="B333" s="32"/>
      <c r="C333" s="32"/>
      <c r="D333" s="32"/>
      <c r="E333" s="71"/>
      <c r="F333" s="32"/>
      <c r="G333" s="32"/>
      <c r="H333" s="32"/>
      <c r="I333" s="32"/>
    </row>
    <row r="334" spans="1:9">
      <c r="A334" s="32"/>
      <c r="B334" s="32"/>
      <c r="C334" s="32"/>
      <c r="D334" s="32"/>
      <c r="E334" s="71"/>
      <c r="F334" s="32"/>
      <c r="G334" s="32"/>
      <c r="H334" s="32"/>
      <c r="I334" s="32"/>
    </row>
    <row r="335" spans="1:9">
      <c r="A335" s="32"/>
      <c r="B335" s="32"/>
      <c r="C335" s="32"/>
      <c r="D335" s="32"/>
      <c r="E335" s="71"/>
      <c r="F335" s="32"/>
      <c r="G335" s="32"/>
      <c r="H335" s="32"/>
      <c r="I335" s="32"/>
    </row>
    <row r="336" spans="1:9">
      <c r="A336" s="32"/>
      <c r="B336" s="32"/>
      <c r="C336" s="32"/>
      <c r="D336" s="32"/>
      <c r="E336" s="71"/>
      <c r="F336" s="32"/>
      <c r="G336" s="32"/>
      <c r="H336" s="32"/>
      <c r="I336" s="32"/>
    </row>
    <row r="337" spans="1:9">
      <c r="A337" s="32"/>
      <c r="B337" s="32"/>
      <c r="C337" s="32"/>
      <c r="D337" s="32"/>
      <c r="E337" s="71"/>
      <c r="F337" s="32"/>
      <c r="G337" s="32"/>
      <c r="H337" s="32"/>
      <c r="I337" s="32"/>
    </row>
    <row r="338" spans="1:9">
      <c r="A338" s="32"/>
      <c r="B338" s="32"/>
      <c r="C338" s="32"/>
      <c r="D338" s="32"/>
      <c r="E338" s="71"/>
      <c r="F338" s="32"/>
      <c r="G338" s="32"/>
      <c r="H338" s="32"/>
      <c r="I338" s="32"/>
    </row>
    <row r="339" spans="1:9">
      <c r="A339" s="32"/>
      <c r="B339" s="32"/>
      <c r="C339" s="32"/>
      <c r="D339" s="32"/>
      <c r="E339" s="71"/>
      <c r="F339" s="32"/>
      <c r="G339" s="32"/>
      <c r="H339" s="32"/>
      <c r="I339" s="32"/>
    </row>
    <row r="340" spans="1:9">
      <c r="A340" s="32"/>
      <c r="B340" s="32"/>
      <c r="C340" s="32"/>
      <c r="D340" s="32"/>
      <c r="E340" s="71"/>
      <c r="F340" s="32"/>
      <c r="G340" s="32"/>
      <c r="H340" s="32"/>
      <c r="I340" s="32"/>
    </row>
    <row r="341" spans="1:9">
      <c r="A341" s="32"/>
      <c r="B341" s="32"/>
      <c r="C341" s="32"/>
      <c r="D341" s="32"/>
      <c r="E341" s="71"/>
      <c r="F341" s="32"/>
      <c r="G341" s="32"/>
      <c r="H341" s="32"/>
      <c r="I341" s="32"/>
    </row>
    <row r="342" spans="1:9">
      <c r="A342" s="32"/>
      <c r="B342" s="32"/>
      <c r="C342" s="32"/>
      <c r="D342" s="32"/>
      <c r="E342" s="71"/>
      <c r="F342" s="32"/>
      <c r="G342" s="32"/>
      <c r="H342" s="32"/>
      <c r="I342" s="32"/>
    </row>
    <row r="343" spans="1:9">
      <c r="A343" s="32"/>
      <c r="B343" s="32"/>
      <c r="C343" s="32"/>
      <c r="D343" s="32"/>
      <c r="E343" s="71"/>
      <c r="F343" s="32"/>
      <c r="G343" s="32"/>
      <c r="H343" s="32"/>
      <c r="I343" s="32"/>
    </row>
    <row r="344" spans="1:9">
      <c r="A344" s="32"/>
      <c r="B344" s="32"/>
      <c r="C344" s="32"/>
      <c r="D344" s="32"/>
      <c r="E344" s="71"/>
      <c r="F344" s="32"/>
      <c r="G344" s="32"/>
      <c r="H344" s="32"/>
      <c r="I344" s="32"/>
    </row>
    <row r="345" spans="1:9">
      <c r="A345" s="32"/>
      <c r="B345" s="32"/>
      <c r="C345" s="32"/>
      <c r="D345" s="32"/>
      <c r="E345" s="71"/>
      <c r="F345" s="32"/>
      <c r="G345" s="32"/>
      <c r="H345" s="32"/>
      <c r="I345" s="32"/>
    </row>
    <row r="346" spans="1:9">
      <c r="A346" s="32"/>
      <c r="B346" s="32"/>
      <c r="C346" s="32"/>
      <c r="D346" s="32"/>
      <c r="E346" s="71"/>
      <c r="F346" s="32"/>
      <c r="G346" s="32"/>
      <c r="H346" s="32"/>
      <c r="I346" s="32"/>
    </row>
    <row r="347" spans="1:9">
      <c r="A347" s="32"/>
      <c r="B347" s="32"/>
      <c r="C347" s="32"/>
      <c r="D347" s="32"/>
      <c r="E347" s="71"/>
      <c r="F347" s="32"/>
      <c r="G347" s="32"/>
      <c r="H347" s="32"/>
      <c r="I347" s="32"/>
    </row>
    <row r="348" spans="1:9">
      <c r="A348" s="32"/>
      <c r="B348" s="32"/>
      <c r="C348" s="32"/>
      <c r="D348" s="32"/>
      <c r="E348" s="71"/>
      <c r="F348" s="32"/>
      <c r="G348" s="32"/>
      <c r="H348" s="32"/>
      <c r="I348" s="32"/>
    </row>
    <row r="349" spans="1:9">
      <c r="A349" s="32"/>
      <c r="B349" s="32"/>
      <c r="C349" s="32"/>
      <c r="D349" s="32"/>
      <c r="E349" s="71"/>
      <c r="F349" s="32"/>
      <c r="G349" s="32"/>
      <c r="H349" s="32"/>
      <c r="I349" s="32"/>
    </row>
    <row r="350" spans="1:9">
      <c r="A350" s="32"/>
      <c r="B350" s="32"/>
      <c r="C350" s="32"/>
      <c r="D350" s="32"/>
      <c r="E350" s="71"/>
      <c r="F350" s="32"/>
      <c r="G350" s="32"/>
      <c r="H350" s="32"/>
      <c r="I350" s="32"/>
    </row>
    <row r="351" spans="1:9">
      <c r="A351" s="32"/>
      <c r="B351" s="32"/>
      <c r="C351" s="32"/>
      <c r="D351" s="32"/>
      <c r="E351" s="71"/>
      <c r="F351" s="32"/>
      <c r="G351" s="32"/>
      <c r="H351" s="32"/>
      <c r="I351" s="32"/>
    </row>
    <row r="352" spans="1:9">
      <c r="A352" s="32"/>
      <c r="B352" s="32"/>
      <c r="C352" s="32"/>
      <c r="D352" s="32"/>
      <c r="E352" s="71"/>
      <c r="F352" s="32"/>
      <c r="G352" s="32"/>
      <c r="H352" s="32"/>
      <c r="I352" s="32"/>
    </row>
    <row r="353" spans="1:9">
      <c r="A353" s="32"/>
      <c r="B353" s="32"/>
      <c r="C353" s="32"/>
      <c r="D353" s="32"/>
      <c r="E353" s="71"/>
      <c r="F353" s="32"/>
      <c r="G353" s="32"/>
      <c r="H353" s="32"/>
      <c r="I353" s="32"/>
    </row>
    <row r="354" spans="1:9">
      <c r="A354" s="32"/>
      <c r="B354" s="32"/>
      <c r="C354" s="32"/>
      <c r="D354" s="32"/>
      <c r="E354" s="71"/>
      <c r="F354" s="32"/>
      <c r="G354" s="32"/>
      <c r="H354" s="32"/>
      <c r="I354" s="32"/>
    </row>
    <row r="355" spans="1:9">
      <c r="A355" s="32"/>
      <c r="B355" s="32"/>
      <c r="C355" s="32"/>
      <c r="D355" s="32"/>
      <c r="E355" s="71"/>
      <c r="F355" s="32"/>
      <c r="G355" s="32"/>
      <c r="H355" s="32"/>
      <c r="I355" s="32"/>
    </row>
    <row r="356" spans="1:9">
      <c r="A356" s="32"/>
      <c r="B356" s="32"/>
      <c r="C356" s="32"/>
      <c r="D356" s="32"/>
      <c r="E356" s="71"/>
      <c r="F356" s="32"/>
      <c r="G356" s="32"/>
      <c r="H356" s="32"/>
      <c r="I356" s="32"/>
    </row>
    <row r="357" spans="1:9">
      <c r="A357" s="32"/>
      <c r="B357" s="32"/>
      <c r="C357" s="32"/>
      <c r="D357" s="32"/>
      <c r="E357" s="71"/>
      <c r="F357" s="32"/>
      <c r="G357" s="32"/>
      <c r="H357" s="32"/>
      <c r="I357" s="32"/>
    </row>
    <row r="358" spans="1:9">
      <c r="A358" s="32"/>
      <c r="B358" s="32"/>
      <c r="C358" s="32"/>
      <c r="D358" s="32"/>
      <c r="E358" s="71"/>
      <c r="F358" s="32"/>
      <c r="G358" s="32"/>
      <c r="H358" s="32"/>
      <c r="I358" s="32"/>
    </row>
    <row r="359" spans="1:9">
      <c r="A359" s="32"/>
      <c r="B359" s="32"/>
      <c r="C359" s="32"/>
      <c r="D359" s="32"/>
      <c r="E359" s="71"/>
      <c r="F359" s="32"/>
      <c r="G359" s="32"/>
      <c r="H359" s="32"/>
      <c r="I359" s="32"/>
    </row>
    <row r="360" spans="1:9">
      <c r="A360" s="32"/>
      <c r="B360" s="32"/>
      <c r="C360" s="32"/>
      <c r="D360" s="32"/>
      <c r="E360" s="71"/>
      <c r="F360" s="32"/>
      <c r="G360" s="32"/>
      <c r="H360" s="32"/>
      <c r="I360" s="32"/>
    </row>
    <row r="361" spans="1:9">
      <c r="A361" s="32"/>
      <c r="B361" s="32"/>
      <c r="C361" s="32"/>
      <c r="D361" s="32"/>
      <c r="E361" s="71"/>
      <c r="F361" s="32"/>
      <c r="G361" s="32"/>
      <c r="H361" s="32"/>
      <c r="I361" s="32"/>
    </row>
    <row r="362" spans="1:9">
      <c r="A362" s="32"/>
      <c r="B362" s="32"/>
      <c r="C362" s="32"/>
      <c r="D362" s="32"/>
      <c r="E362" s="71"/>
      <c r="F362" s="32"/>
      <c r="G362" s="32"/>
      <c r="H362" s="32"/>
      <c r="I362" s="32"/>
    </row>
    <row r="363" spans="1:9">
      <c r="A363" s="32"/>
      <c r="B363" s="32"/>
      <c r="C363" s="32"/>
      <c r="D363" s="32"/>
      <c r="E363" s="71"/>
      <c r="F363" s="32"/>
      <c r="G363" s="32"/>
      <c r="H363" s="32"/>
      <c r="I363" s="32"/>
    </row>
    <row r="364" spans="1:9">
      <c r="A364" s="32"/>
      <c r="B364" s="32"/>
      <c r="C364" s="32"/>
      <c r="D364" s="32"/>
      <c r="E364" s="71"/>
      <c r="F364" s="32"/>
      <c r="G364" s="32"/>
      <c r="H364" s="32"/>
      <c r="I364" s="32"/>
    </row>
    <row r="365" spans="1:9">
      <c r="A365" s="32"/>
      <c r="B365" s="32"/>
      <c r="C365" s="32"/>
      <c r="D365" s="32"/>
      <c r="E365" s="71"/>
      <c r="F365" s="32"/>
      <c r="G365" s="32"/>
      <c r="H365" s="32"/>
      <c r="I365" s="32"/>
    </row>
    <row r="366" spans="1:9">
      <c r="A366" s="32"/>
      <c r="B366" s="32"/>
      <c r="C366" s="32"/>
      <c r="D366" s="32"/>
      <c r="E366" s="71"/>
      <c r="F366" s="32"/>
      <c r="G366" s="32"/>
      <c r="H366" s="32"/>
      <c r="I366" s="32"/>
    </row>
    <row r="367" spans="1:9" ht="38.25" customHeight="1">
      <c r="A367" s="32"/>
      <c r="B367" s="32"/>
      <c r="C367" s="32"/>
      <c r="D367" s="32"/>
      <c r="E367" s="71"/>
      <c r="F367" s="32"/>
      <c r="G367" s="32"/>
      <c r="H367" s="32"/>
      <c r="I367" s="32"/>
    </row>
  </sheetData>
  <mergeCells count="54">
    <mergeCell ref="L1:L2"/>
    <mergeCell ref="A15:A29"/>
    <mergeCell ref="B15:B29"/>
    <mergeCell ref="C15:C29"/>
    <mergeCell ref="D15:D29"/>
    <mergeCell ref="E15:E29"/>
    <mergeCell ref="G15:G29"/>
    <mergeCell ref="A1:A2"/>
    <mergeCell ref="C1:C2"/>
    <mergeCell ref="D1:D2"/>
    <mergeCell ref="E1:E2"/>
    <mergeCell ref="F1:F2"/>
    <mergeCell ref="G1:G2"/>
    <mergeCell ref="J15:J29"/>
    <mergeCell ref="K15:K29"/>
    <mergeCell ref="H1:H2"/>
    <mergeCell ref="J1:J2"/>
    <mergeCell ref="K1:K2"/>
    <mergeCell ref="A135:A139"/>
    <mergeCell ref="B135:B139"/>
    <mergeCell ref="C135:C139"/>
    <mergeCell ref="D135:D139"/>
    <mergeCell ref="A67:A72"/>
    <mergeCell ref="B67:B72"/>
    <mergeCell ref="C67:C72"/>
    <mergeCell ref="D67:D72"/>
    <mergeCell ref="F67:F72"/>
    <mergeCell ref="G67:G72"/>
    <mergeCell ref="H67:H72"/>
    <mergeCell ref="I67:I72"/>
    <mergeCell ref="J67:J72"/>
    <mergeCell ref="K67:K72"/>
    <mergeCell ref="L15:L29"/>
    <mergeCell ref="A41:A42"/>
    <mergeCell ref="B41:B42"/>
    <mergeCell ref="C41:C42"/>
    <mergeCell ref="D41:D42"/>
    <mergeCell ref="F41:F42"/>
    <mergeCell ref="G41:G42"/>
    <mergeCell ref="H41:H42"/>
    <mergeCell ref="I41:I42"/>
    <mergeCell ref="J41:J42"/>
    <mergeCell ref="H15:H29"/>
    <mergeCell ref="I15:I29"/>
    <mergeCell ref="K41:K42"/>
    <mergeCell ref="L41:L42"/>
    <mergeCell ref="L67:L72"/>
    <mergeCell ref="E135:E139"/>
    <mergeCell ref="I135:I139"/>
    <mergeCell ref="J135:J139"/>
    <mergeCell ref="K135:K139"/>
    <mergeCell ref="L135:L139"/>
    <mergeCell ref="G135:G139"/>
    <mergeCell ref="H135:H139"/>
  </mergeCells>
  <phoneticPr fontId="7" type="noConversion"/>
  <conditionalFormatting sqref="E145:E361">
    <cfRule type="duplicateValues" dxfId="232" priority="1297"/>
  </conditionalFormatting>
  <conditionalFormatting sqref="F145:F366">
    <cfRule type="duplicateValues" dxfId="231" priority="1299"/>
  </conditionalFormatting>
  <pageMargins left="0.7" right="0.7" top="0.75" bottom="0.75" header="0.3" footer="0.3"/>
  <pageSetup paperSize="9" orientation="portrait"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C1642-9E2E-DE42-99D3-F7D9697BCD17}">
  <sheetPr filterMode="1">
    <tabColor rgb="FFFF0000"/>
  </sheetPr>
  <dimension ref="A1:AF324"/>
  <sheetViews>
    <sheetView topLeftCell="A55" zoomScale="90" zoomScaleNormal="90" workbookViewId="0">
      <selection activeCell="H91" activeCellId="26" sqref="H10 H11 H13 H14 H15 H16 H23 H26 H27 H30 H33 H34 H36 H38 H42 H47 H50 H59 H58 H53 H70 H76 H82 H88 H89 H90 H91"/>
    </sheetView>
  </sheetViews>
  <sheetFormatPr defaultColWidth="9.140625" defaultRowHeight="15"/>
  <cols>
    <col min="1" max="1" width="6.42578125" style="14" customWidth="1"/>
    <col min="2" max="2" width="16.7109375" style="14" bestFit="1" customWidth="1"/>
    <col min="3" max="3" width="10.42578125" style="14" customWidth="1"/>
    <col min="4" max="4" width="11.85546875" style="45" customWidth="1"/>
    <col min="5" max="5" width="4.28515625" style="21" customWidth="1"/>
    <col min="6" max="6" width="39.28515625" style="14" customWidth="1"/>
    <col min="7" max="7" width="26.140625" style="14" customWidth="1"/>
    <col min="8" max="8" width="35.42578125" style="14" bestFit="1" customWidth="1"/>
    <col min="9" max="9" width="15.7109375" style="14" customWidth="1"/>
    <col min="10" max="10" width="12.42578125" style="14" customWidth="1"/>
    <col min="11" max="11" width="10.42578125" style="14" bestFit="1" customWidth="1"/>
    <col min="12" max="12" width="9" style="15" bestFit="1" customWidth="1"/>
    <col min="13" max="13" width="19.42578125" style="14" bestFit="1" customWidth="1"/>
    <col min="14" max="14" width="39.85546875" style="15" customWidth="1"/>
    <col min="15" max="15" width="50.7109375" style="14" customWidth="1"/>
    <col min="16" max="16" width="9.140625" style="14"/>
    <col min="17" max="17" width="19.140625" style="14" customWidth="1"/>
    <col min="18" max="18" width="22.28515625" style="14" customWidth="1"/>
    <col min="19" max="19" width="15.140625" style="14" customWidth="1"/>
    <col min="20" max="20" width="13.42578125" style="14" customWidth="1"/>
    <col min="21" max="16384" width="9.140625" style="14"/>
  </cols>
  <sheetData>
    <row r="1" spans="1:32" s="60" customFormat="1" ht="26.25">
      <c r="A1" s="60" t="s">
        <v>153</v>
      </c>
      <c r="E1" s="61"/>
      <c r="L1" s="62"/>
      <c r="N1" s="62"/>
    </row>
    <row r="2" spans="1:32" customFormat="1" hidden="1">
      <c r="A2" s="39" t="s">
        <v>154</v>
      </c>
      <c r="B2" s="39"/>
      <c r="C2" s="39" t="s">
        <v>155</v>
      </c>
      <c r="D2" s="39"/>
      <c r="E2" s="39"/>
      <c r="F2" s="39"/>
      <c r="G2" s="39"/>
      <c r="H2" s="39"/>
      <c r="I2" s="39"/>
      <c r="J2" s="39"/>
      <c r="K2" s="39"/>
      <c r="L2" s="73"/>
      <c r="M2" s="39"/>
      <c r="N2" s="73"/>
      <c r="O2" s="39"/>
    </row>
    <row r="3" spans="1:32" customFormat="1">
      <c r="A3" s="39" t="s">
        <v>156</v>
      </c>
      <c r="B3" s="39"/>
      <c r="C3" s="39"/>
      <c r="D3" s="39"/>
      <c r="E3" s="72"/>
      <c r="F3" s="39"/>
      <c r="G3" s="39"/>
      <c r="H3" s="74" t="s">
        <v>155</v>
      </c>
      <c r="I3" s="75">
        <f>COUNTA(I10:I292)</f>
        <v>36</v>
      </c>
      <c r="J3" s="75">
        <f>COUNTA(J10:J292)</f>
        <v>36</v>
      </c>
      <c r="K3" s="75">
        <f>COUNTA(K10:K292)</f>
        <v>36</v>
      </c>
      <c r="L3" s="75">
        <f>COUNTA(L10:L292)</f>
        <v>36</v>
      </c>
      <c r="M3" s="75">
        <f>COUNTA(M10:M292)</f>
        <v>36</v>
      </c>
      <c r="N3" s="73"/>
      <c r="O3" s="39"/>
    </row>
    <row r="4" spans="1:32" customFormat="1">
      <c r="A4" s="39" t="s">
        <v>157</v>
      </c>
      <c r="B4" s="39"/>
      <c r="C4" s="39"/>
      <c r="D4" s="39"/>
      <c r="E4" s="72"/>
      <c r="F4" s="39"/>
      <c r="G4" s="39"/>
      <c r="H4" s="76"/>
      <c r="I4" s="75">
        <f>COUNTIF(I10:I292,"Ja")</f>
        <v>35</v>
      </c>
      <c r="J4" s="75">
        <f>COUNTIF(J10:J292,"Ja")</f>
        <v>30</v>
      </c>
      <c r="K4" s="75">
        <f>COUNTIF(K10:K292,"Betrouwbaar")</f>
        <v>23</v>
      </c>
      <c r="L4" s="75">
        <f>COUNTIF(L10:L292,"Altijd")</f>
        <v>26</v>
      </c>
      <c r="M4" s="75">
        <f>COUNTIF(M10:M292,"Reeds in EPD vastgelegd")</f>
        <v>30</v>
      </c>
      <c r="N4" s="73"/>
      <c r="O4" s="39"/>
    </row>
    <row r="5" spans="1:32" customFormat="1">
      <c r="A5" s="39"/>
      <c r="B5" s="39"/>
      <c r="C5" s="39"/>
      <c r="D5" s="39"/>
      <c r="E5" s="72"/>
      <c r="F5" s="39"/>
      <c r="G5" s="39"/>
      <c r="H5" s="76"/>
      <c r="I5" s="75">
        <f>COUNTIF(I10:I292,"Nee")</f>
        <v>1</v>
      </c>
      <c r="J5" s="75">
        <f>COUNTIF(J10:J292,"Nee")</f>
        <v>6</v>
      </c>
      <c r="K5" s="75">
        <f>COUNTIF(K10:K292,"Onbetrouwbaar")</f>
        <v>13</v>
      </c>
      <c r="L5" s="75">
        <f>COUNTIF(L10:L292,"Wisselend")</f>
        <v>3</v>
      </c>
      <c r="M5" s="75">
        <f>COUNTIF(M10:M292,"Af te leiden uit EPD")</f>
        <v>3</v>
      </c>
      <c r="N5" s="73"/>
      <c r="O5" s="39"/>
    </row>
    <row r="6" spans="1:32" customFormat="1" ht="17.25" customHeight="1">
      <c r="A6" s="39"/>
      <c r="B6" s="39"/>
      <c r="C6" s="39"/>
      <c r="D6" s="39"/>
      <c r="E6" s="72"/>
      <c r="F6" s="39"/>
      <c r="G6" s="39"/>
      <c r="H6" s="76"/>
      <c r="I6" s="75">
        <f>COUNTIF(I10:I292,"Onbekend")</f>
        <v>0</v>
      </c>
      <c r="J6" s="75">
        <f>COUNTIF(J10:J292,"Onbekend")</f>
        <v>0</v>
      </c>
      <c r="K6" s="75">
        <f>COUNTIF(K10:K292,"Onbekend")</f>
        <v>0</v>
      </c>
      <c r="L6" s="75">
        <f>COUNTIF(L10:L292,"Niet")</f>
        <v>3</v>
      </c>
      <c r="M6" s="75">
        <f>COUNTIF(M10:M292,"Geen, registratie toevoegen")</f>
        <v>2</v>
      </c>
      <c r="N6" s="73"/>
      <c r="O6" s="39"/>
    </row>
    <row r="7" spans="1:32" customFormat="1" ht="17.25" hidden="1" customHeight="1">
      <c r="A7" s="39"/>
      <c r="B7" s="39"/>
      <c r="C7" s="39"/>
      <c r="D7" s="39"/>
      <c r="E7" s="72"/>
      <c r="F7" s="39"/>
      <c r="G7" s="39"/>
      <c r="H7" s="76"/>
      <c r="I7" s="75"/>
      <c r="J7" s="75"/>
      <c r="K7" s="75"/>
      <c r="L7" s="75">
        <f>COUNTIF(L10:L292,"Onbekend")</f>
        <v>3</v>
      </c>
      <c r="M7" s="75">
        <f>COUNTIF(M11:M293,"Onbekend")</f>
        <v>1</v>
      </c>
      <c r="N7" s="73"/>
      <c r="O7" s="39"/>
    </row>
    <row r="8" spans="1:32" customFormat="1" ht="17.25" customHeight="1">
      <c r="A8" s="39"/>
      <c r="B8" s="39"/>
      <c r="C8" s="39"/>
      <c r="D8" s="39"/>
      <c r="E8" s="72"/>
      <c r="F8" s="39"/>
      <c r="G8" s="39"/>
      <c r="H8" s="76"/>
      <c r="I8" s="75">
        <f>COUNTIF(I10:I292,"N.v.t.")</f>
        <v>0</v>
      </c>
      <c r="J8" s="75">
        <f>COUNTIF(J10:J292,"N.v.t.")</f>
        <v>0</v>
      </c>
      <c r="K8" s="75">
        <f>COUNTIF(K10:K292,"N.v.t.")</f>
        <v>0</v>
      </c>
      <c r="L8" s="75">
        <f>COUNTIF(L10:L292,"N.v.t.")</f>
        <v>1</v>
      </c>
      <c r="M8" s="75">
        <f>COUNTIF(M10:M292,"N.v.t.")</f>
        <v>0</v>
      </c>
      <c r="N8" s="73"/>
      <c r="O8" s="39"/>
    </row>
    <row r="9" spans="1:32" ht="45">
      <c r="A9" s="65" t="s">
        <v>158</v>
      </c>
      <c r="B9" s="65" t="s">
        <v>1</v>
      </c>
      <c r="C9" s="65"/>
      <c r="D9" s="65" t="s">
        <v>159</v>
      </c>
      <c r="E9" s="66" t="s">
        <v>160</v>
      </c>
      <c r="F9" s="65" t="s">
        <v>161</v>
      </c>
      <c r="G9" s="65" t="s">
        <v>162</v>
      </c>
      <c r="H9" s="65" t="s">
        <v>163</v>
      </c>
      <c r="I9" s="65" t="s">
        <v>164</v>
      </c>
      <c r="J9" s="65" t="s">
        <v>165</v>
      </c>
      <c r="K9" s="65" t="s">
        <v>166</v>
      </c>
      <c r="L9" s="65" t="s">
        <v>167</v>
      </c>
      <c r="M9" s="65" t="s">
        <v>168</v>
      </c>
      <c r="N9" s="65" t="s">
        <v>169</v>
      </c>
      <c r="O9" s="67" t="s">
        <v>170</v>
      </c>
      <c r="P9" s="5"/>
      <c r="Q9" s="110"/>
      <c r="R9" s="110"/>
      <c r="S9" s="110"/>
      <c r="T9" s="110"/>
      <c r="U9" s="110"/>
      <c r="AF9" s="5"/>
    </row>
    <row r="10" spans="1:32" ht="114.75">
      <c r="A10" s="100">
        <v>1</v>
      </c>
      <c r="B10" s="100" t="s">
        <v>14</v>
      </c>
      <c r="C10" s="32"/>
      <c r="D10" s="32"/>
      <c r="E10" s="101">
        <v>1</v>
      </c>
      <c r="F10" s="100" t="s">
        <v>15</v>
      </c>
      <c r="G10" s="32" t="s">
        <v>171</v>
      </c>
      <c r="H10" s="14" t="s">
        <v>172</v>
      </c>
      <c r="I10" s="33" t="s">
        <v>173</v>
      </c>
      <c r="J10" s="33" t="s">
        <v>173</v>
      </c>
      <c r="K10" s="32" t="s">
        <v>174</v>
      </c>
      <c r="L10" s="33" t="s">
        <v>175</v>
      </c>
      <c r="M10" s="32" t="s">
        <v>171</v>
      </c>
      <c r="N10" s="3" t="s">
        <v>176</v>
      </c>
      <c r="O10" s="32"/>
      <c r="P10" s="5"/>
      <c r="Q10" s="111"/>
      <c r="R10" s="112"/>
      <c r="S10" s="111"/>
      <c r="T10" s="113"/>
      <c r="U10" s="114"/>
      <c r="AF10" s="5"/>
    </row>
    <row r="11" spans="1:32" ht="27">
      <c r="A11" s="100">
        <v>1</v>
      </c>
      <c r="B11" s="100" t="s">
        <v>14</v>
      </c>
      <c r="C11" s="32"/>
      <c r="D11" s="32"/>
      <c r="E11" s="101">
        <v>2</v>
      </c>
      <c r="F11" s="100" t="s">
        <v>16</v>
      </c>
      <c r="G11" s="32" t="s">
        <v>171</v>
      </c>
      <c r="H11" s="14" t="s">
        <v>172</v>
      </c>
      <c r="I11" s="33" t="s">
        <v>173</v>
      </c>
      <c r="J11" s="33" t="s">
        <v>173</v>
      </c>
      <c r="K11" s="32" t="s">
        <v>174</v>
      </c>
      <c r="L11" s="33" t="s">
        <v>175</v>
      </c>
      <c r="M11" s="32" t="s">
        <v>171</v>
      </c>
      <c r="N11" s="3" t="s">
        <v>177</v>
      </c>
      <c r="O11" s="32"/>
      <c r="P11" s="5"/>
      <c r="Q11" s="111"/>
      <c r="R11" s="112"/>
      <c r="S11" s="111"/>
      <c r="T11" s="113"/>
      <c r="U11" s="96"/>
      <c r="AF11" s="5"/>
    </row>
    <row r="12" spans="1:32" ht="27">
      <c r="A12" s="100">
        <v>1</v>
      </c>
      <c r="B12" s="100" t="s">
        <v>14</v>
      </c>
      <c r="C12" s="32"/>
      <c r="D12" s="32"/>
      <c r="E12" s="102">
        <v>3</v>
      </c>
      <c r="F12" s="100" t="s">
        <v>17</v>
      </c>
      <c r="G12" s="32" t="s">
        <v>171</v>
      </c>
      <c r="I12" s="33" t="s">
        <v>173</v>
      </c>
      <c r="J12" s="33" t="s">
        <v>173</v>
      </c>
      <c r="K12" s="32" t="s">
        <v>174</v>
      </c>
      <c r="L12" s="33" t="s">
        <v>178</v>
      </c>
      <c r="M12" s="32" t="s">
        <v>171</v>
      </c>
      <c r="N12" s="3"/>
      <c r="O12" s="32"/>
      <c r="P12" s="5"/>
      <c r="Q12" s="115"/>
      <c r="R12" s="116"/>
      <c r="S12" s="111"/>
      <c r="T12" s="113"/>
      <c r="U12" s="96"/>
      <c r="AF12" s="5"/>
    </row>
    <row r="13" spans="1:32" ht="27">
      <c r="A13" s="100">
        <v>1</v>
      </c>
      <c r="B13" s="100" t="s">
        <v>14</v>
      </c>
      <c r="C13" s="32"/>
      <c r="D13" s="32"/>
      <c r="E13" s="103">
        <v>4</v>
      </c>
      <c r="F13" s="100" t="s">
        <v>18</v>
      </c>
      <c r="G13" s="32" t="s">
        <v>171</v>
      </c>
      <c r="H13" s="14" t="s">
        <v>179</v>
      </c>
      <c r="I13" s="33" t="s">
        <v>173</v>
      </c>
      <c r="J13" s="33" t="s">
        <v>173</v>
      </c>
      <c r="K13" s="32" t="s">
        <v>174</v>
      </c>
      <c r="L13" s="33" t="s">
        <v>175</v>
      </c>
      <c r="M13" s="32" t="s">
        <v>171</v>
      </c>
      <c r="N13" s="3" t="s">
        <v>180</v>
      </c>
      <c r="O13" s="33"/>
      <c r="P13" s="5"/>
      <c r="Q13" s="222"/>
      <c r="R13" s="223"/>
      <c r="S13" s="226"/>
      <c r="T13" s="117"/>
      <c r="U13" s="221"/>
      <c r="AF13" s="5"/>
    </row>
    <row r="14" spans="1:32" ht="27">
      <c r="A14" s="100">
        <v>1</v>
      </c>
      <c r="B14" s="100" t="s">
        <v>14</v>
      </c>
      <c r="C14" s="32"/>
      <c r="D14" s="32"/>
      <c r="E14" s="101">
        <v>5</v>
      </c>
      <c r="F14" s="100" t="s">
        <v>19</v>
      </c>
      <c r="G14" s="32" t="s">
        <v>171</v>
      </c>
      <c r="H14" s="14" t="s">
        <v>179</v>
      </c>
      <c r="I14" s="33" t="s">
        <v>173</v>
      </c>
      <c r="J14" s="33" t="s">
        <v>173</v>
      </c>
      <c r="K14" s="32" t="s">
        <v>174</v>
      </c>
      <c r="L14" s="33" t="s">
        <v>175</v>
      </c>
      <c r="M14" s="32" t="s">
        <v>171</v>
      </c>
      <c r="N14" s="3" t="s">
        <v>181</v>
      </c>
      <c r="O14" s="33"/>
      <c r="P14" s="5"/>
      <c r="Q14" s="222"/>
      <c r="R14" s="225"/>
      <c r="S14" s="226"/>
      <c r="T14" s="118"/>
      <c r="U14" s="221"/>
      <c r="AF14" s="5"/>
    </row>
    <row r="15" spans="1:32" ht="27">
      <c r="A15" s="100">
        <v>1</v>
      </c>
      <c r="B15" s="100" t="s">
        <v>14</v>
      </c>
      <c r="C15" s="32"/>
      <c r="D15" s="32"/>
      <c r="E15" s="101">
        <v>6</v>
      </c>
      <c r="F15" s="100" t="s">
        <v>20</v>
      </c>
      <c r="G15" s="32" t="s">
        <v>171</v>
      </c>
      <c r="H15" s="14" t="s">
        <v>179</v>
      </c>
      <c r="I15" s="33" t="s">
        <v>173</v>
      </c>
      <c r="J15" s="33" t="s">
        <v>173</v>
      </c>
      <c r="K15" s="32" t="s">
        <v>174</v>
      </c>
      <c r="L15" s="33" t="s">
        <v>175</v>
      </c>
      <c r="M15" s="32" t="s">
        <v>171</v>
      </c>
      <c r="N15" s="3" t="s">
        <v>181</v>
      </c>
      <c r="O15" s="33"/>
      <c r="P15" s="5"/>
      <c r="Q15" s="111"/>
      <c r="R15" s="112"/>
      <c r="S15" s="111"/>
      <c r="T15" s="113"/>
      <c r="U15" s="97"/>
      <c r="AF15" s="5"/>
    </row>
    <row r="16" spans="1:32" ht="42.95" customHeight="1">
      <c r="A16" s="100">
        <v>1</v>
      </c>
      <c r="B16" s="100" t="s">
        <v>14</v>
      </c>
      <c r="C16" s="32"/>
      <c r="D16" s="32"/>
      <c r="E16" s="101">
        <v>7</v>
      </c>
      <c r="F16" s="100" t="s">
        <v>21</v>
      </c>
      <c r="G16" s="32" t="s">
        <v>171</v>
      </c>
      <c r="H16" s="14" t="s">
        <v>179</v>
      </c>
      <c r="I16" s="33" t="s">
        <v>173</v>
      </c>
      <c r="J16" s="33" t="s">
        <v>173</v>
      </c>
      <c r="K16" s="32" t="s">
        <v>174</v>
      </c>
      <c r="L16" s="33" t="s">
        <v>175</v>
      </c>
      <c r="M16" s="32" t="s">
        <v>171</v>
      </c>
      <c r="N16" s="3" t="s">
        <v>182</v>
      </c>
      <c r="O16" s="33"/>
      <c r="P16" s="5"/>
      <c r="Q16" s="111"/>
      <c r="R16" s="112"/>
      <c r="S16" s="111"/>
      <c r="T16" s="113"/>
      <c r="U16" s="114"/>
      <c r="AF16" s="5"/>
    </row>
    <row r="17" spans="1:32" ht="89.25" hidden="1">
      <c r="A17" s="100">
        <v>2</v>
      </c>
      <c r="B17" s="100" t="s">
        <v>22</v>
      </c>
      <c r="C17" s="32"/>
      <c r="D17" s="32"/>
      <c r="E17" s="189">
        <v>2</v>
      </c>
      <c r="F17" s="104" t="s">
        <v>16</v>
      </c>
      <c r="G17" s="32" t="s">
        <v>171</v>
      </c>
      <c r="H17" s="15" t="s">
        <v>183</v>
      </c>
      <c r="I17" s="33"/>
      <c r="J17" s="33"/>
      <c r="K17" s="32"/>
      <c r="L17" s="33"/>
      <c r="M17" s="32"/>
      <c r="N17" s="3" t="s">
        <v>184</v>
      </c>
      <c r="O17" s="33"/>
      <c r="P17" s="5"/>
      <c r="Q17" s="111"/>
      <c r="R17" s="112"/>
      <c r="S17" s="111"/>
      <c r="T17" s="113"/>
      <c r="U17" s="114"/>
      <c r="AF17" s="5"/>
    </row>
    <row r="18" spans="1:32" ht="36" hidden="1">
      <c r="A18" s="100">
        <v>2</v>
      </c>
      <c r="B18" s="100" t="s">
        <v>22</v>
      </c>
      <c r="C18" s="32"/>
      <c r="D18" s="32"/>
      <c r="E18" s="189">
        <v>1</v>
      </c>
      <c r="F18" s="105" t="s">
        <v>23</v>
      </c>
      <c r="G18" s="32" t="s">
        <v>171</v>
      </c>
      <c r="H18" s="14" t="s">
        <v>179</v>
      </c>
      <c r="I18" s="33"/>
      <c r="J18" s="33"/>
      <c r="K18" s="32"/>
      <c r="L18" s="33"/>
      <c r="M18" s="32"/>
      <c r="N18" s="3" t="s">
        <v>185</v>
      </c>
      <c r="O18" s="33"/>
      <c r="P18" s="5"/>
      <c r="Q18" s="111"/>
      <c r="R18" s="112"/>
      <c r="S18" s="111"/>
      <c r="T18" s="113"/>
      <c r="U18" s="114"/>
      <c r="V18" s="5"/>
      <c r="W18" s="5"/>
      <c r="X18" s="5"/>
      <c r="Y18" s="5"/>
      <c r="Z18" s="5"/>
      <c r="AA18" s="5"/>
      <c r="AB18" s="5"/>
      <c r="AC18" s="5"/>
      <c r="AD18" s="5"/>
      <c r="AE18" s="5"/>
      <c r="AF18" s="5"/>
    </row>
    <row r="19" spans="1:32" ht="60" hidden="1">
      <c r="A19" s="100" t="s">
        <v>24</v>
      </c>
      <c r="B19" s="100" t="s">
        <v>25</v>
      </c>
      <c r="C19" s="32"/>
      <c r="D19" s="32"/>
      <c r="E19" s="101">
        <v>2</v>
      </c>
      <c r="F19" s="100" t="s">
        <v>16</v>
      </c>
      <c r="G19" s="32" t="s">
        <v>171</v>
      </c>
      <c r="I19" s="33"/>
      <c r="J19" s="33"/>
      <c r="K19" s="32"/>
      <c r="L19" s="33"/>
      <c r="M19" s="32"/>
      <c r="N19" s="3"/>
      <c r="O19" s="33"/>
      <c r="Q19" s="111"/>
      <c r="R19" s="112"/>
      <c r="S19" s="111"/>
      <c r="T19" s="113"/>
      <c r="U19" s="97"/>
    </row>
    <row r="20" spans="1:32" ht="60" hidden="1">
      <c r="A20" s="100" t="s">
        <v>24</v>
      </c>
      <c r="B20" s="100" t="s">
        <v>25</v>
      </c>
      <c r="C20" s="32"/>
      <c r="D20" s="32"/>
      <c r="E20" s="99">
        <v>5</v>
      </c>
      <c r="F20" s="105" t="s">
        <v>26</v>
      </c>
      <c r="G20" s="32" t="s">
        <v>171</v>
      </c>
      <c r="I20" s="33"/>
      <c r="J20" s="33"/>
      <c r="K20" s="32"/>
      <c r="L20" s="33"/>
      <c r="M20" s="32"/>
      <c r="N20" s="3" t="s">
        <v>186</v>
      </c>
      <c r="O20" s="32"/>
      <c r="Q20" s="111"/>
      <c r="R20" s="112"/>
      <c r="S20" s="111"/>
      <c r="T20" s="113"/>
      <c r="U20" s="96"/>
    </row>
    <row r="21" spans="1:32" ht="60">
      <c r="A21" s="100" t="s">
        <v>24</v>
      </c>
      <c r="B21" s="100" t="s">
        <v>25</v>
      </c>
      <c r="C21" s="32"/>
      <c r="D21" s="32"/>
      <c r="E21" s="101">
        <v>8</v>
      </c>
      <c r="F21" s="100" t="s">
        <v>42</v>
      </c>
      <c r="G21" s="32" t="s">
        <v>171</v>
      </c>
      <c r="I21" s="33" t="s">
        <v>173</v>
      </c>
      <c r="J21" s="33" t="s">
        <v>173</v>
      </c>
      <c r="K21" s="32" t="s">
        <v>174</v>
      </c>
      <c r="L21" s="33" t="s">
        <v>175</v>
      </c>
      <c r="M21" s="32" t="s">
        <v>171</v>
      </c>
      <c r="N21" s="3" t="s">
        <v>187</v>
      </c>
      <c r="O21" s="32"/>
      <c r="Q21" s="115"/>
      <c r="R21" s="116"/>
      <c r="S21" s="111"/>
      <c r="T21" s="113"/>
      <c r="U21" s="97"/>
    </row>
    <row r="22" spans="1:32" ht="60">
      <c r="A22" s="100" t="s">
        <v>24</v>
      </c>
      <c r="B22" s="100" t="s">
        <v>25</v>
      </c>
      <c r="C22" s="32"/>
      <c r="D22" s="32"/>
      <c r="E22" s="102">
        <v>9</v>
      </c>
      <c r="F22" s="100" t="s">
        <v>43</v>
      </c>
      <c r="G22" s="32" t="s">
        <v>171</v>
      </c>
      <c r="I22" s="33" t="s">
        <v>173</v>
      </c>
      <c r="J22" s="33" t="s">
        <v>173</v>
      </c>
      <c r="K22" s="32" t="s">
        <v>174</v>
      </c>
      <c r="L22" s="33" t="s">
        <v>175</v>
      </c>
      <c r="M22" s="32" t="s">
        <v>171</v>
      </c>
      <c r="N22" s="3" t="s">
        <v>188</v>
      </c>
      <c r="O22" s="32"/>
      <c r="Q22" s="111"/>
      <c r="R22" s="112"/>
      <c r="S22" s="111"/>
      <c r="T22" s="113"/>
      <c r="U22" s="97"/>
    </row>
    <row r="23" spans="1:32" ht="60">
      <c r="A23" s="100" t="s">
        <v>24</v>
      </c>
      <c r="B23" s="100" t="s">
        <v>25</v>
      </c>
      <c r="C23" s="32"/>
      <c r="D23" s="32"/>
      <c r="E23" s="101">
        <v>10</v>
      </c>
      <c r="F23" s="100" t="s">
        <v>44</v>
      </c>
      <c r="G23" s="32" t="s">
        <v>171</v>
      </c>
      <c r="H23" s="14" t="s">
        <v>189</v>
      </c>
      <c r="I23" s="33" t="s">
        <v>173</v>
      </c>
      <c r="J23" s="33" t="s">
        <v>173</v>
      </c>
      <c r="K23" s="32" t="s">
        <v>174</v>
      </c>
      <c r="L23" s="33" t="s">
        <v>175</v>
      </c>
      <c r="M23" s="32" t="s">
        <v>171</v>
      </c>
      <c r="N23" s="183" t="s">
        <v>190</v>
      </c>
      <c r="O23" s="32"/>
      <c r="Q23" s="111"/>
      <c r="R23" s="112"/>
      <c r="S23" s="111"/>
      <c r="T23" s="113"/>
      <c r="U23" s="97"/>
    </row>
    <row r="24" spans="1:32" ht="60">
      <c r="A24" s="100" t="s">
        <v>24</v>
      </c>
      <c r="B24" s="100" t="s">
        <v>25</v>
      </c>
      <c r="C24" s="32"/>
      <c r="D24" s="32"/>
      <c r="E24" s="101">
        <v>11</v>
      </c>
      <c r="F24" s="100" t="s">
        <v>45</v>
      </c>
      <c r="G24" s="32" t="s">
        <v>171</v>
      </c>
      <c r="I24" s="33" t="s">
        <v>173</v>
      </c>
      <c r="J24" s="33" t="s">
        <v>173</v>
      </c>
      <c r="K24" s="32" t="s">
        <v>174</v>
      </c>
      <c r="L24" s="33" t="s">
        <v>175</v>
      </c>
      <c r="M24" s="32" t="s">
        <v>171</v>
      </c>
      <c r="N24" s="3" t="s">
        <v>191</v>
      </c>
      <c r="O24" s="32"/>
      <c r="Q24" s="111"/>
      <c r="R24" s="112"/>
      <c r="S24" s="111"/>
      <c r="T24" s="113"/>
      <c r="U24" s="114"/>
    </row>
    <row r="25" spans="1:32" ht="60" hidden="1">
      <c r="A25" s="100" t="s">
        <v>24</v>
      </c>
      <c r="B25" s="100" t="s">
        <v>25</v>
      </c>
      <c r="C25" s="32"/>
      <c r="D25" s="32"/>
      <c r="E25" s="101">
        <v>7</v>
      </c>
      <c r="F25" s="100" t="s">
        <v>46</v>
      </c>
      <c r="G25" s="32" t="s">
        <v>171</v>
      </c>
      <c r="H25" s="14" t="s">
        <v>192</v>
      </c>
      <c r="I25" s="33"/>
      <c r="J25" s="33"/>
      <c r="K25" s="32"/>
      <c r="L25" s="33"/>
      <c r="M25" s="32"/>
      <c r="N25" s="3" t="s">
        <v>193</v>
      </c>
      <c r="O25" s="32"/>
      <c r="Q25" s="111"/>
      <c r="R25" s="112"/>
      <c r="S25" s="111"/>
      <c r="T25" s="113"/>
      <c r="U25" s="114"/>
    </row>
    <row r="26" spans="1:32" ht="60">
      <c r="A26" s="100" t="s">
        <v>24</v>
      </c>
      <c r="B26" s="100" t="s">
        <v>25</v>
      </c>
      <c r="C26" s="32"/>
      <c r="D26" s="32"/>
      <c r="E26" s="102">
        <v>12</v>
      </c>
      <c r="F26" s="100" t="s">
        <v>47</v>
      </c>
      <c r="G26" s="32" t="s">
        <v>171</v>
      </c>
      <c r="H26" s="14" t="s">
        <v>194</v>
      </c>
      <c r="I26" s="33" t="s">
        <v>195</v>
      </c>
      <c r="J26" s="33" t="s">
        <v>195</v>
      </c>
      <c r="K26" s="32" t="s">
        <v>196</v>
      </c>
      <c r="L26" s="33" t="s">
        <v>197</v>
      </c>
      <c r="M26" s="32" t="s">
        <v>198</v>
      </c>
      <c r="N26" s="3" t="s">
        <v>199</v>
      </c>
      <c r="O26" s="32"/>
      <c r="Q26" s="111"/>
      <c r="R26" s="112"/>
      <c r="S26" s="111"/>
      <c r="T26" s="113"/>
      <c r="U26" s="114"/>
    </row>
    <row r="27" spans="1:32" ht="60">
      <c r="A27" s="100" t="s">
        <v>24</v>
      </c>
      <c r="B27" s="100" t="s">
        <v>25</v>
      </c>
      <c r="C27" s="32"/>
      <c r="D27" s="32"/>
      <c r="E27" s="102">
        <v>13</v>
      </c>
      <c r="F27" s="100" t="s">
        <v>48</v>
      </c>
      <c r="G27" s="32" t="s">
        <v>200</v>
      </c>
      <c r="H27" s="14" t="s">
        <v>201</v>
      </c>
      <c r="I27" s="33" t="s">
        <v>173</v>
      </c>
      <c r="J27" s="33" t="s">
        <v>195</v>
      </c>
      <c r="K27" s="32" t="s">
        <v>196</v>
      </c>
      <c r="L27" s="33" t="s">
        <v>175</v>
      </c>
      <c r="M27" s="32" t="s">
        <v>171</v>
      </c>
      <c r="N27" s="3" t="s">
        <v>202</v>
      </c>
      <c r="O27" s="32"/>
      <c r="Q27" s="111"/>
      <c r="R27" s="112"/>
      <c r="S27" s="111"/>
      <c r="T27" s="113"/>
      <c r="U27" s="114"/>
    </row>
    <row r="28" spans="1:32" ht="60">
      <c r="A28" s="100" t="s">
        <v>24</v>
      </c>
      <c r="B28" s="100" t="s">
        <v>25</v>
      </c>
      <c r="C28" s="32"/>
      <c r="D28" s="32"/>
      <c r="E28" s="102">
        <v>14</v>
      </c>
      <c r="F28" s="100" t="s">
        <v>50</v>
      </c>
      <c r="G28" s="32" t="s">
        <v>200</v>
      </c>
      <c r="I28" s="33" t="s">
        <v>173</v>
      </c>
      <c r="J28" s="33" t="s">
        <v>173</v>
      </c>
      <c r="K28" s="32" t="s">
        <v>174</v>
      </c>
      <c r="L28" s="33" t="s">
        <v>175</v>
      </c>
      <c r="M28" s="32" t="s">
        <v>171</v>
      </c>
      <c r="N28" s="3" t="s">
        <v>203</v>
      </c>
      <c r="O28" s="32"/>
      <c r="Q28" s="111"/>
      <c r="R28" s="112"/>
      <c r="S28" s="111"/>
      <c r="T28" s="113"/>
      <c r="U28" s="114"/>
    </row>
    <row r="29" spans="1:32" ht="60" hidden="1">
      <c r="A29" s="100" t="s">
        <v>24</v>
      </c>
      <c r="B29" s="100" t="s">
        <v>25</v>
      </c>
      <c r="C29" s="32"/>
      <c r="D29" s="32"/>
      <c r="E29" s="101">
        <v>6</v>
      </c>
      <c r="F29" s="100" t="s">
        <v>20</v>
      </c>
      <c r="G29" s="32" t="s">
        <v>171</v>
      </c>
      <c r="I29" s="33"/>
      <c r="J29" s="33"/>
      <c r="K29" s="32"/>
      <c r="L29" s="33"/>
      <c r="M29" s="32"/>
      <c r="N29" s="3" t="s">
        <v>204</v>
      </c>
      <c r="O29" s="32"/>
      <c r="Q29" s="111"/>
      <c r="R29" s="112"/>
      <c r="S29" s="111"/>
      <c r="T29" s="113"/>
      <c r="U29" s="114"/>
    </row>
    <row r="30" spans="1:32" ht="60">
      <c r="A30" s="100" t="s">
        <v>24</v>
      </c>
      <c r="B30" s="100" t="s">
        <v>25</v>
      </c>
      <c r="C30" s="32"/>
      <c r="D30" s="32"/>
      <c r="E30" s="101">
        <v>15</v>
      </c>
      <c r="F30" s="100" t="s">
        <v>52</v>
      </c>
      <c r="G30" s="32" t="s">
        <v>171</v>
      </c>
      <c r="H30" s="14" t="s">
        <v>205</v>
      </c>
      <c r="I30" s="33" t="s">
        <v>173</v>
      </c>
      <c r="J30" s="33" t="s">
        <v>173</v>
      </c>
      <c r="K30" s="32" t="s">
        <v>174</v>
      </c>
      <c r="L30" s="33" t="s">
        <v>175</v>
      </c>
      <c r="M30" s="32" t="s">
        <v>171</v>
      </c>
      <c r="N30" s="3" t="s">
        <v>206</v>
      </c>
      <c r="O30" s="32"/>
      <c r="Q30" s="111"/>
      <c r="R30" s="112"/>
      <c r="S30" s="111"/>
      <c r="T30" s="113"/>
      <c r="U30" s="114"/>
    </row>
    <row r="31" spans="1:32" ht="84" hidden="1">
      <c r="A31" s="100" t="s">
        <v>53</v>
      </c>
      <c r="B31" s="100" t="s">
        <v>54</v>
      </c>
      <c r="C31" s="32"/>
      <c r="D31" s="32"/>
      <c r="E31" s="101">
        <v>2</v>
      </c>
      <c r="F31" s="100" t="s">
        <v>16</v>
      </c>
      <c r="G31" s="32" t="s">
        <v>171</v>
      </c>
      <c r="I31" s="33"/>
      <c r="J31" s="33"/>
      <c r="K31" s="32"/>
      <c r="L31" s="33"/>
      <c r="M31" s="32"/>
      <c r="N31" s="183" t="s">
        <v>207</v>
      </c>
      <c r="O31" s="32"/>
      <c r="Q31" s="111"/>
      <c r="R31" s="112"/>
      <c r="S31" s="111"/>
      <c r="T31" s="113"/>
      <c r="U31" s="114"/>
    </row>
    <row r="32" spans="1:32" ht="127.5" hidden="1">
      <c r="A32" s="100" t="s">
        <v>53</v>
      </c>
      <c r="B32" s="100" t="s">
        <v>54</v>
      </c>
      <c r="C32" s="32"/>
      <c r="D32" s="32"/>
      <c r="E32" s="101">
        <v>6</v>
      </c>
      <c r="F32" s="100" t="s">
        <v>208</v>
      </c>
      <c r="G32" s="32" t="s">
        <v>171</v>
      </c>
      <c r="H32" s="14" t="s">
        <v>209</v>
      </c>
      <c r="I32" s="33"/>
      <c r="J32" s="33"/>
      <c r="K32" s="32"/>
      <c r="L32" s="33"/>
      <c r="M32" s="32"/>
      <c r="N32" s="3" t="s">
        <v>210</v>
      </c>
      <c r="O32" s="32"/>
      <c r="Q32" s="111"/>
      <c r="R32" s="112"/>
      <c r="S32" s="111"/>
      <c r="T32" s="113"/>
      <c r="U32" s="96"/>
    </row>
    <row r="33" spans="1:21" ht="84">
      <c r="A33" s="100" t="s">
        <v>53</v>
      </c>
      <c r="B33" s="100" t="s">
        <v>54</v>
      </c>
      <c r="C33" s="32"/>
      <c r="D33" s="32"/>
      <c r="E33" s="102">
        <v>16</v>
      </c>
      <c r="F33" s="100" t="s">
        <v>57</v>
      </c>
      <c r="G33" s="32" t="s">
        <v>171</v>
      </c>
      <c r="H33" s="14" t="s">
        <v>205</v>
      </c>
      <c r="I33" s="33" t="s">
        <v>173</v>
      </c>
      <c r="J33" s="33" t="s">
        <v>173</v>
      </c>
      <c r="K33" s="32" t="s">
        <v>196</v>
      </c>
      <c r="L33" s="33" t="s">
        <v>175</v>
      </c>
      <c r="M33" s="32" t="s">
        <v>171</v>
      </c>
      <c r="N33" s="3" t="s">
        <v>211</v>
      </c>
      <c r="O33" s="32"/>
      <c r="Q33" s="111"/>
      <c r="R33" s="112"/>
      <c r="S33" s="111"/>
      <c r="T33" s="113"/>
      <c r="U33" s="114"/>
    </row>
    <row r="34" spans="1:21" ht="84">
      <c r="A34" s="100" t="s">
        <v>53</v>
      </c>
      <c r="B34" s="100" t="s">
        <v>54</v>
      </c>
      <c r="C34" s="32"/>
      <c r="D34" s="32"/>
      <c r="E34" s="102">
        <v>17</v>
      </c>
      <c r="F34" s="100" t="s">
        <v>59</v>
      </c>
      <c r="G34" s="32" t="s">
        <v>171</v>
      </c>
      <c r="H34" s="14" t="s">
        <v>212</v>
      </c>
      <c r="I34" s="33" t="s">
        <v>173</v>
      </c>
      <c r="J34" s="33" t="s">
        <v>173</v>
      </c>
      <c r="K34" s="32" t="s">
        <v>174</v>
      </c>
      <c r="L34" s="33" t="s">
        <v>213</v>
      </c>
      <c r="M34" s="32" t="s">
        <v>171</v>
      </c>
      <c r="N34" s="3" t="s">
        <v>214</v>
      </c>
      <c r="O34" s="32"/>
      <c r="Q34" s="111"/>
      <c r="R34" s="112"/>
      <c r="S34" s="111"/>
      <c r="T34" s="113"/>
      <c r="U34" s="114"/>
    </row>
    <row r="35" spans="1:21" ht="84" hidden="1">
      <c r="A35" s="100" t="s">
        <v>53</v>
      </c>
      <c r="B35" s="100" t="s">
        <v>54</v>
      </c>
      <c r="C35" s="32"/>
      <c r="D35" s="32"/>
      <c r="E35" s="101">
        <v>1</v>
      </c>
      <c r="F35" s="100" t="s">
        <v>23</v>
      </c>
      <c r="G35" s="32" t="s">
        <v>171</v>
      </c>
      <c r="H35" s="14" t="s">
        <v>215</v>
      </c>
      <c r="I35" s="33"/>
      <c r="J35" s="33"/>
      <c r="K35" s="32"/>
      <c r="L35" s="33"/>
      <c r="M35" s="32"/>
      <c r="N35" s="3" t="s">
        <v>216</v>
      </c>
      <c r="O35" s="32"/>
      <c r="Q35" s="111"/>
      <c r="R35" s="112"/>
      <c r="S35" s="111"/>
      <c r="T35" s="113"/>
      <c r="U35" s="114"/>
    </row>
    <row r="36" spans="1:21" ht="84">
      <c r="A36" s="100" t="s">
        <v>53</v>
      </c>
      <c r="B36" s="100" t="s">
        <v>54</v>
      </c>
      <c r="C36" s="32"/>
      <c r="D36" s="32"/>
      <c r="E36" s="102">
        <v>18</v>
      </c>
      <c r="F36" s="100" t="s">
        <v>60</v>
      </c>
      <c r="G36" s="32" t="s">
        <v>171</v>
      </c>
      <c r="H36" s="14" t="s">
        <v>217</v>
      </c>
      <c r="I36" s="33" t="s">
        <v>173</v>
      </c>
      <c r="J36" s="33" t="s">
        <v>195</v>
      </c>
      <c r="K36" s="32" t="s">
        <v>196</v>
      </c>
      <c r="L36" s="33" t="s">
        <v>175</v>
      </c>
      <c r="M36" s="32" t="s">
        <v>200</v>
      </c>
      <c r="N36" s="3" t="s">
        <v>218</v>
      </c>
      <c r="O36" s="32"/>
      <c r="Q36" s="111"/>
      <c r="R36" s="112"/>
      <c r="S36" s="111"/>
      <c r="T36" s="113"/>
      <c r="U36" s="112"/>
    </row>
    <row r="37" spans="1:21" ht="84" hidden="1">
      <c r="A37" s="100" t="s">
        <v>53</v>
      </c>
      <c r="B37" s="100" t="s">
        <v>54</v>
      </c>
      <c r="C37" s="32"/>
      <c r="D37" s="32"/>
      <c r="E37" s="101">
        <v>15</v>
      </c>
      <c r="F37" s="100" t="s">
        <v>52</v>
      </c>
      <c r="G37" s="32" t="s">
        <v>171</v>
      </c>
      <c r="I37" s="33"/>
      <c r="J37" s="33"/>
      <c r="K37" s="32"/>
      <c r="L37" s="33"/>
      <c r="M37" s="32"/>
      <c r="N37" s="184"/>
      <c r="O37" s="32"/>
      <c r="Q37" s="111"/>
      <c r="R37" s="111"/>
      <c r="S37" s="111"/>
      <c r="T37" s="119"/>
      <c r="U37" s="114"/>
    </row>
    <row r="38" spans="1:21" ht="84">
      <c r="A38" s="100" t="s">
        <v>61</v>
      </c>
      <c r="B38" s="100" t="s">
        <v>62</v>
      </c>
      <c r="C38" s="32"/>
      <c r="D38" s="32"/>
      <c r="E38" s="102">
        <v>19</v>
      </c>
      <c r="F38" s="100" t="s">
        <v>63</v>
      </c>
      <c r="G38" s="32" t="s">
        <v>171</v>
      </c>
      <c r="H38" s="15" t="s">
        <v>219</v>
      </c>
      <c r="I38" s="33" t="s">
        <v>173</v>
      </c>
      <c r="J38" s="33" t="s">
        <v>173</v>
      </c>
      <c r="K38" s="32" t="s">
        <v>196</v>
      </c>
      <c r="L38" s="33" t="s">
        <v>213</v>
      </c>
      <c r="M38" s="32" t="s">
        <v>171</v>
      </c>
      <c r="N38" s="3" t="s">
        <v>220</v>
      </c>
      <c r="O38" s="32"/>
      <c r="Q38" s="111"/>
      <c r="R38" s="112"/>
      <c r="S38" s="111"/>
      <c r="T38" s="113"/>
      <c r="U38" s="96"/>
    </row>
    <row r="39" spans="1:21" ht="48" hidden="1">
      <c r="A39" s="100" t="s">
        <v>61</v>
      </c>
      <c r="B39" s="100" t="s">
        <v>64</v>
      </c>
      <c r="C39" s="32"/>
      <c r="D39" s="32"/>
      <c r="E39" s="101">
        <v>5</v>
      </c>
      <c r="F39" s="100" t="s">
        <v>65</v>
      </c>
      <c r="G39" s="32" t="s">
        <v>171</v>
      </c>
      <c r="H39" s="14" t="s">
        <v>221</v>
      </c>
      <c r="I39" s="33"/>
      <c r="J39" s="33"/>
      <c r="K39" s="32"/>
      <c r="L39" s="33"/>
      <c r="M39" s="32"/>
      <c r="N39" s="3" t="s">
        <v>222</v>
      </c>
      <c r="O39" s="32"/>
      <c r="Q39" s="111"/>
      <c r="R39" s="112"/>
      <c r="S39" s="111"/>
      <c r="T39" s="113"/>
      <c r="U39" s="96"/>
    </row>
    <row r="40" spans="1:21" ht="48" hidden="1">
      <c r="A40" s="100" t="s">
        <v>61</v>
      </c>
      <c r="B40" s="100" t="s">
        <v>64</v>
      </c>
      <c r="C40" s="32"/>
      <c r="D40" s="32"/>
      <c r="E40" s="101">
        <v>2</v>
      </c>
      <c r="F40" s="100" t="s">
        <v>16</v>
      </c>
      <c r="G40" s="32" t="s">
        <v>171</v>
      </c>
      <c r="H40" s="14" t="s">
        <v>205</v>
      </c>
      <c r="I40" s="33"/>
      <c r="J40" s="33"/>
      <c r="K40" s="32"/>
      <c r="L40" s="33"/>
      <c r="M40" s="32"/>
      <c r="N40" s="185"/>
      <c r="O40" s="32"/>
      <c r="Q40" s="111"/>
      <c r="R40" s="112"/>
      <c r="S40" s="111"/>
      <c r="T40" s="113"/>
      <c r="U40" s="114"/>
    </row>
    <row r="41" spans="1:21" ht="48" hidden="1">
      <c r="A41" s="100" t="s">
        <v>61</v>
      </c>
      <c r="B41" s="100" t="s">
        <v>64</v>
      </c>
      <c r="C41" s="32"/>
      <c r="D41" s="32"/>
      <c r="E41" s="101">
        <v>10</v>
      </c>
      <c r="F41" s="100" t="s">
        <v>44</v>
      </c>
      <c r="G41" s="32" t="s">
        <v>171</v>
      </c>
      <c r="H41" s="14" t="s">
        <v>179</v>
      </c>
      <c r="I41" s="33"/>
      <c r="J41" s="33"/>
      <c r="K41" s="32"/>
      <c r="L41" s="33"/>
      <c r="M41" s="32"/>
      <c r="N41" s="3"/>
      <c r="O41" s="32"/>
      <c r="Q41" s="111"/>
      <c r="R41" s="112"/>
      <c r="S41" s="111"/>
      <c r="T41" s="113"/>
      <c r="U41" s="96"/>
    </row>
    <row r="42" spans="1:21" ht="48">
      <c r="A42" s="100" t="s">
        <v>61</v>
      </c>
      <c r="B42" s="100" t="s">
        <v>64</v>
      </c>
      <c r="C42" s="32"/>
      <c r="D42" s="32"/>
      <c r="E42" s="102">
        <v>20</v>
      </c>
      <c r="F42" s="100" t="s">
        <v>67</v>
      </c>
      <c r="G42" s="32" t="s">
        <v>171</v>
      </c>
      <c r="H42" s="14" t="s">
        <v>221</v>
      </c>
      <c r="I42" s="33" t="s">
        <v>173</v>
      </c>
      <c r="J42" s="33" t="s">
        <v>173</v>
      </c>
      <c r="K42" s="32" t="s">
        <v>196</v>
      </c>
      <c r="L42" s="33" t="s">
        <v>175</v>
      </c>
      <c r="M42" s="32" t="s">
        <v>171</v>
      </c>
      <c r="N42" s="3" t="s">
        <v>223</v>
      </c>
      <c r="O42" s="32"/>
      <c r="Q42" s="111"/>
      <c r="R42" s="112"/>
      <c r="S42" s="111"/>
      <c r="T42" s="113"/>
      <c r="U42" s="114"/>
    </row>
    <row r="43" spans="1:21" ht="72" hidden="1">
      <c r="A43" s="100" t="s">
        <v>68</v>
      </c>
      <c r="B43" s="100" t="s">
        <v>69</v>
      </c>
      <c r="C43" s="32"/>
      <c r="D43" s="32"/>
      <c r="E43" s="101">
        <v>2</v>
      </c>
      <c r="F43" s="100" t="s">
        <v>16</v>
      </c>
      <c r="G43" s="32" t="s">
        <v>171</v>
      </c>
      <c r="H43" s="14" t="s">
        <v>205</v>
      </c>
      <c r="I43" s="33"/>
      <c r="J43" s="33"/>
      <c r="K43" s="32"/>
      <c r="L43" s="33"/>
      <c r="M43" s="32"/>
      <c r="N43" s="3" t="s">
        <v>224</v>
      </c>
      <c r="O43" s="32"/>
      <c r="Q43" s="111"/>
      <c r="R43" s="112"/>
      <c r="S43" s="111"/>
      <c r="T43" s="120"/>
      <c r="U43" s="114"/>
    </row>
    <row r="44" spans="1:21" ht="36" hidden="1">
      <c r="A44" s="100" t="s">
        <v>68</v>
      </c>
      <c r="B44" s="100" t="s">
        <v>70</v>
      </c>
      <c r="C44" s="32"/>
      <c r="D44" s="32"/>
      <c r="E44" s="101">
        <v>10</v>
      </c>
      <c r="F44" s="100" t="s">
        <v>44</v>
      </c>
      <c r="G44" s="32" t="s">
        <v>171</v>
      </c>
      <c r="H44" s="14" t="s">
        <v>179</v>
      </c>
      <c r="I44" s="33"/>
      <c r="J44" s="33"/>
      <c r="K44" s="32"/>
      <c r="L44" s="33"/>
      <c r="M44" s="32"/>
      <c r="N44" s="186"/>
      <c r="O44" s="32"/>
      <c r="Q44" s="111"/>
      <c r="R44" s="112"/>
      <c r="S44" s="111"/>
      <c r="T44" s="119"/>
      <c r="U44" s="114"/>
    </row>
    <row r="45" spans="1:21" ht="36" hidden="1">
      <c r="A45" s="100" t="s">
        <v>68</v>
      </c>
      <c r="B45" s="100" t="s">
        <v>70</v>
      </c>
      <c r="C45" s="32"/>
      <c r="D45" s="32"/>
      <c r="E45" s="101">
        <v>1</v>
      </c>
      <c r="F45" s="100" t="s">
        <v>23</v>
      </c>
      <c r="G45" s="32" t="s">
        <v>171</v>
      </c>
      <c r="H45" s="14" t="s">
        <v>179</v>
      </c>
      <c r="I45" s="33"/>
      <c r="J45" s="33"/>
      <c r="K45" s="32"/>
      <c r="L45" s="33"/>
      <c r="M45" s="32"/>
      <c r="N45" s="186"/>
      <c r="O45" s="32"/>
      <c r="Q45" s="111"/>
      <c r="R45" s="112"/>
      <c r="S45" s="111"/>
      <c r="T45" s="119"/>
      <c r="U45" s="97"/>
    </row>
    <row r="46" spans="1:21" ht="36" hidden="1">
      <c r="A46" s="100" t="s">
        <v>68</v>
      </c>
      <c r="B46" s="100" t="s">
        <v>70</v>
      </c>
      <c r="C46" s="32"/>
      <c r="D46" s="32"/>
      <c r="E46" s="101">
        <v>6</v>
      </c>
      <c r="F46" s="100" t="s">
        <v>20</v>
      </c>
      <c r="G46" s="32"/>
      <c r="H46" s="14" t="s">
        <v>205</v>
      </c>
      <c r="I46" s="33"/>
      <c r="J46" s="33"/>
      <c r="K46" s="32"/>
      <c r="L46" s="33"/>
      <c r="M46" s="32"/>
      <c r="N46" s="187"/>
      <c r="O46" s="32"/>
      <c r="Q46" s="111"/>
      <c r="R46" s="112"/>
      <c r="S46" s="111"/>
      <c r="T46" s="119"/>
      <c r="U46" s="97"/>
    </row>
    <row r="47" spans="1:21" ht="36">
      <c r="A47" s="100" t="s">
        <v>68</v>
      </c>
      <c r="B47" s="100" t="s">
        <v>70</v>
      </c>
      <c r="C47" s="32"/>
      <c r="D47" s="32"/>
      <c r="E47" s="101">
        <v>21</v>
      </c>
      <c r="F47" s="100" t="s">
        <v>71</v>
      </c>
      <c r="G47" s="32" t="s">
        <v>171</v>
      </c>
      <c r="H47" s="14" t="s">
        <v>205</v>
      </c>
      <c r="I47" s="33" t="s">
        <v>173</v>
      </c>
      <c r="J47" s="33" t="s">
        <v>173</v>
      </c>
      <c r="K47" s="32" t="s">
        <v>174</v>
      </c>
      <c r="L47" s="33" t="s">
        <v>175</v>
      </c>
      <c r="M47" s="32" t="s">
        <v>171</v>
      </c>
      <c r="N47" s="186"/>
      <c r="O47" s="32"/>
      <c r="Q47" s="111"/>
      <c r="R47" s="112"/>
      <c r="S47" s="111"/>
      <c r="T47" s="119"/>
      <c r="U47" s="114"/>
    </row>
    <row r="48" spans="1:21" ht="36" hidden="1">
      <c r="A48" s="100" t="s">
        <v>68</v>
      </c>
      <c r="B48" s="100" t="s">
        <v>70</v>
      </c>
      <c r="C48" s="32"/>
      <c r="D48" s="32"/>
      <c r="E48" s="101">
        <v>15</v>
      </c>
      <c r="F48" s="100" t="s">
        <v>52</v>
      </c>
      <c r="G48" s="32"/>
      <c r="I48" s="33"/>
      <c r="J48" s="33"/>
      <c r="K48" s="32"/>
      <c r="L48" s="33"/>
      <c r="M48" s="32"/>
      <c r="N48" s="186"/>
      <c r="O48" s="32"/>
      <c r="Q48" s="111"/>
      <c r="R48" s="112"/>
      <c r="S48" s="111"/>
      <c r="T48" s="113"/>
      <c r="U48" s="114"/>
    </row>
    <row r="49" spans="1:21" ht="48" hidden="1">
      <c r="A49" s="100" t="s">
        <v>73</v>
      </c>
      <c r="B49" s="100" t="s">
        <v>74</v>
      </c>
      <c r="C49" s="32"/>
      <c r="D49" s="32"/>
      <c r="E49" s="101">
        <v>2</v>
      </c>
      <c r="F49" s="100" t="s">
        <v>16</v>
      </c>
      <c r="G49" s="32"/>
      <c r="H49" s="14" t="s">
        <v>205</v>
      </c>
      <c r="I49" s="33"/>
      <c r="J49" s="33"/>
      <c r="K49" s="32"/>
      <c r="L49" s="33"/>
      <c r="M49" s="32"/>
      <c r="N49" s="3" t="s">
        <v>225</v>
      </c>
      <c r="O49" s="32"/>
      <c r="Q49" s="111"/>
      <c r="R49" s="112"/>
      <c r="S49" s="111"/>
      <c r="T49" s="113"/>
      <c r="U49" s="114"/>
    </row>
    <row r="50" spans="1:21" ht="48">
      <c r="A50" s="100" t="s">
        <v>73</v>
      </c>
      <c r="B50" s="100" t="s">
        <v>74</v>
      </c>
      <c r="C50" s="32"/>
      <c r="D50" s="32"/>
      <c r="E50" s="101">
        <v>22</v>
      </c>
      <c r="F50" s="100" t="s">
        <v>75</v>
      </c>
      <c r="G50" s="32" t="s">
        <v>171</v>
      </c>
      <c r="H50" s="14" t="s">
        <v>215</v>
      </c>
      <c r="I50" s="33" t="s">
        <v>173</v>
      </c>
      <c r="J50" s="33" t="s">
        <v>173</v>
      </c>
      <c r="K50" s="32" t="s">
        <v>174</v>
      </c>
      <c r="L50" s="32" t="s">
        <v>175</v>
      </c>
      <c r="M50" s="32" t="s">
        <v>171</v>
      </c>
      <c r="N50" s="184"/>
      <c r="O50" s="32"/>
      <c r="Q50" s="111"/>
      <c r="R50" s="112"/>
      <c r="S50" s="111"/>
      <c r="T50" s="113"/>
      <c r="U50" s="114"/>
    </row>
    <row r="51" spans="1:21" ht="48" hidden="1">
      <c r="A51" s="100" t="s">
        <v>73</v>
      </c>
      <c r="B51" s="100" t="s">
        <v>74</v>
      </c>
      <c r="C51" s="32"/>
      <c r="D51" s="32"/>
      <c r="E51" s="101">
        <v>7</v>
      </c>
      <c r="F51" s="100" t="s">
        <v>21</v>
      </c>
      <c r="G51" s="32"/>
      <c r="H51" s="14" t="s">
        <v>205</v>
      </c>
      <c r="I51" s="33"/>
      <c r="J51" s="33"/>
      <c r="K51" s="32"/>
      <c r="L51" s="33"/>
      <c r="M51" s="32"/>
      <c r="N51" s="3"/>
      <c r="O51" s="32"/>
      <c r="Q51" s="111"/>
      <c r="R51" s="112"/>
      <c r="S51" s="111"/>
      <c r="T51" s="113"/>
      <c r="U51" s="114"/>
    </row>
    <row r="52" spans="1:21" ht="48" hidden="1">
      <c r="A52" s="100" t="s">
        <v>73</v>
      </c>
      <c r="B52" s="100" t="s">
        <v>74</v>
      </c>
      <c r="C52" s="32"/>
      <c r="D52" s="32"/>
      <c r="E52" s="101">
        <v>21</v>
      </c>
      <c r="F52" s="100" t="s">
        <v>76</v>
      </c>
      <c r="G52" s="32"/>
      <c r="H52" s="14" t="s">
        <v>205</v>
      </c>
      <c r="I52" s="33"/>
      <c r="J52" s="33"/>
      <c r="K52" s="32"/>
      <c r="L52" s="33"/>
      <c r="M52" s="32"/>
      <c r="N52" s="3"/>
      <c r="O52" s="32"/>
      <c r="Q52" s="111"/>
      <c r="R52" s="112"/>
      <c r="S52" s="111"/>
      <c r="T52" s="113"/>
      <c r="U52" s="114"/>
    </row>
    <row r="53" spans="1:21" ht="48">
      <c r="A53" s="100" t="s">
        <v>73</v>
      </c>
      <c r="B53" s="100" t="s">
        <v>74</v>
      </c>
      <c r="C53" s="32"/>
      <c r="D53" s="32"/>
      <c r="E53" s="101">
        <v>23</v>
      </c>
      <c r="F53" s="100" t="s">
        <v>78</v>
      </c>
      <c r="G53" s="32" t="s">
        <v>171</v>
      </c>
      <c r="H53" s="14" t="s">
        <v>205</v>
      </c>
      <c r="I53" s="33" t="s">
        <v>173</v>
      </c>
      <c r="J53" s="33" t="s">
        <v>173</v>
      </c>
      <c r="K53" s="32" t="s">
        <v>174</v>
      </c>
      <c r="L53" s="33" t="s">
        <v>178</v>
      </c>
      <c r="M53" s="32" t="s">
        <v>171</v>
      </c>
      <c r="N53" s="3"/>
      <c r="O53" s="32"/>
      <c r="Q53" s="111"/>
      <c r="R53" s="112"/>
      <c r="S53" s="111"/>
      <c r="T53" s="113"/>
      <c r="U53" s="114"/>
    </row>
    <row r="54" spans="1:21" ht="63.75">
      <c r="A54" s="100" t="s">
        <v>79</v>
      </c>
      <c r="B54" s="100" t="s">
        <v>80</v>
      </c>
      <c r="C54" s="32"/>
      <c r="D54" s="32"/>
      <c r="E54" s="99">
        <v>24</v>
      </c>
      <c r="F54" s="100" t="s">
        <v>226</v>
      </c>
      <c r="G54" s="32" t="s">
        <v>171</v>
      </c>
      <c r="I54" s="33" t="s">
        <v>173</v>
      </c>
      <c r="J54" s="33" t="s">
        <v>173</v>
      </c>
      <c r="K54" s="32" t="s">
        <v>174</v>
      </c>
      <c r="L54" s="33" t="s">
        <v>197</v>
      </c>
      <c r="M54" s="32" t="s">
        <v>171</v>
      </c>
      <c r="N54" s="3" t="s">
        <v>227</v>
      </c>
      <c r="O54" s="32"/>
      <c r="Q54" s="111"/>
      <c r="R54" s="112"/>
      <c r="S54" s="111"/>
      <c r="T54" s="113"/>
      <c r="U54" s="114"/>
    </row>
    <row r="55" spans="1:21" ht="120" customHeight="1">
      <c r="A55" s="100" t="s">
        <v>79</v>
      </c>
      <c r="B55" s="100" t="s">
        <v>80</v>
      </c>
      <c r="C55" s="32"/>
      <c r="D55" s="32"/>
      <c r="E55" s="102">
        <v>25</v>
      </c>
      <c r="F55" s="100" t="s">
        <v>87</v>
      </c>
      <c r="G55" s="32" t="s">
        <v>171</v>
      </c>
      <c r="I55" s="33" t="s">
        <v>173</v>
      </c>
      <c r="J55" s="33" t="s">
        <v>173</v>
      </c>
      <c r="K55" s="32" t="s">
        <v>174</v>
      </c>
      <c r="L55" s="33" t="s">
        <v>197</v>
      </c>
      <c r="M55" s="32" t="s">
        <v>171</v>
      </c>
      <c r="N55" s="3"/>
      <c r="O55" s="32"/>
      <c r="Q55" s="222"/>
      <c r="R55" s="223"/>
      <c r="S55" s="226"/>
      <c r="T55" s="227"/>
      <c r="U55" s="114"/>
    </row>
    <row r="56" spans="1:21" ht="36" hidden="1">
      <c r="A56" s="100" t="s">
        <v>79</v>
      </c>
      <c r="B56" s="100" t="s">
        <v>80</v>
      </c>
      <c r="C56" s="32"/>
      <c r="D56" s="32"/>
      <c r="E56" s="101">
        <v>2</v>
      </c>
      <c r="F56" s="100" t="s">
        <v>16</v>
      </c>
      <c r="G56" s="32"/>
      <c r="H56" s="14" t="s">
        <v>228</v>
      </c>
      <c r="I56" s="33"/>
      <c r="J56" s="33"/>
      <c r="K56" s="32"/>
      <c r="L56" s="33"/>
      <c r="M56" s="32"/>
      <c r="N56" s="3"/>
      <c r="O56" s="32"/>
      <c r="Q56" s="222"/>
      <c r="R56" s="224"/>
      <c r="S56" s="226"/>
      <c r="T56" s="228"/>
      <c r="U56" s="114"/>
    </row>
    <row r="57" spans="1:21" ht="36" hidden="1">
      <c r="A57" s="100" t="s">
        <v>79</v>
      </c>
      <c r="B57" s="100" t="s">
        <v>80</v>
      </c>
      <c r="C57" s="32"/>
      <c r="D57" s="32"/>
      <c r="E57" s="101">
        <v>10</v>
      </c>
      <c r="F57" s="100" t="s">
        <v>44</v>
      </c>
      <c r="G57" s="32"/>
      <c r="H57" s="14" t="s">
        <v>179</v>
      </c>
      <c r="I57" s="33"/>
      <c r="J57" s="33"/>
      <c r="K57" s="32"/>
      <c r="L57" s="33"/>
      <c r="M57" s="32"/>
      <c r="N57" s="3"/>
      <c r="O57" s="32"/>
      <c r="Q57" s="222"/>
      <c r="R57" s="225"/>
      <c r="S57" s="226"/>
      <c r="T57" s="229"/>
      <c r="U57" s="114"/>
    </row>
    <row r="58" spans="1:21" ht="36">
      <c r="A58" s="100" t="s">
        <v>79</v>
      </c>
      <c r="B58" s="100" t="s">
        <v>80</v>
      </c>
      <c r="C58" s="32"/>
      <c r="D58" s="32"/>
      <c r="E58" s="102">
        <v>26</v>
      </c>
      <c r="F58" s="100" t="s">
        <v>89</v>
      </c>
      <c r="G58" s="32" t="s">
        <v>171</v>
      </c>
      <c r="H58" s="14" t="s">
        <v>228</v>
      </c>
      <c r="I58" s="33" t="s">
        <v>173</v>
      </c>
      <c r="J58" s="33" t="s">
        <v>173</v>
      </c>
      <c r="K58" s="32" t="s">
        <v>196</v>
      </c>
      <c r="L58" s="33" t="s">
        <v>175</v>
      </c>
      <c r="M58" s="32" t="s">
        <v>171</v>
      </c>
      <c r="N58" s="3" t="s">
        <v>229</v>
      </c>
      <c r="O58" s="32"/>
      <c r="Q58" s="111"/>
      <c r="R58" s="112"/>
      <c r="S58" s="111"/>
      <c r="T58" s="120"/>
      <c r="U58" s="114"/>
    </row>
    <row r="59" spans="1:21" ht="36">
      <c r="A59" s="100" t="s">
        <v>79</v>
      </c>
      <c r="B59" s="100" t="s">
        <v>80</v>
      </c>
      <c r="C59" s="32"/>
      <c r="D59" s="32"/>
      <c r="E59" s="102">
        <v>27</v>
      </c>
      <c r="F59" s="100" t="s">
        <v>90</v>
      </c>
      <c r="G59" s="32" t="s">
        <v>171</v>
      </c>
      <c r="H59" s="14" t="s">
        <v>228</v>
      </c>
      <c r="I59" s="33" t="s">
        <v>173</v>
      </c>
      <c r="J59" s="33" t="s">
        <v>173</v>
      </c>
      <c r="K59" s="32" t="s">
        <v>174</v>
      </c>
      <c r="L59" s="33" t="s">
        <v>175</v>
      </c>
      <c r="M59" s="32" t="s">
        <v>171</v>
      </c>
      <c r="N59" s="3" t="s">
        <v>230</v>
      </c>
      <c r="O59" s="32"/>
      <c r="Q59" s="111"/>
      <c r="R59" s="112"/>
      <c r="S59" s="111"/>
      <c r="T59" s="121"/>
      <c r="U59" s="114"/>
    </row>
    <row r="60" spans="1:21" ht="36" hidden="1">
      <c r="A60" s="100" t="s">
        <v>79</v>
      </c>
      <c r="B60" s="100" t="s">
        <v>80</v>
      </c>
      <c r="C60" s="32"/>
      <c r="D60" s="32"/>
      <c r="E60" s="101">
        <v>11</v>
      </c>
      <c r="F60" s="100" t="s">
        <v>45</v>
      </c>
      <c r="G60" s="32"/>
      <c r="H60" s="14" t="s">
        <v>228</v>
      </c>
      <c r="I60" s="33"/>
      <c r="J60" s="33"/>
      <c r="K60" s="32"/>
      <c r="L60" s="33"/>
      <c r="M60" s="32"/>
      <c r="N60" s="3" t="s">
        <v>215</v>
      </c>
      <c r="O60" s="32"/>
      <c r="Q60" s="111"/>
      <c r="R60" s="112"/>
      <c r="S60" s="111"/>
      <c r="T60" s="121"/>
      <c r="U60" s="114"/>
    </row>
    <row r="61" spans="1:21" ht="36" hidden="1">
      <c r="A61" s="100" t="s">
        <v>79</v>
      </c>
      <c r="B61" s="100" t="s">
        <v>80</v>
      </c>
      <c r="C61" s="32"/>
      <c r="D61" s="32"/>
      <c r="E61" s="101">
        <v>7</v>
      </c>
      <c r="F61" s="100" t="s">
        <v>91</v>
      </c>
      <c r="G61" s="32"/>
      <c r="H61" s="14" t="s">
        <v>205</v>
      </c>
      <c r="I61" s="33"/>
      <c r="J61" s="33"/>
      <c r="K61" s="32"/>
      <c r="L61" s="33"/>
      <c r="M61" s="32"/>
      <c r="N61" s="3" t="s">
        <v>231</v>
      </c>
      <c r="O61" s="32"/>
      <c r="Q61" s="111"/>
      <c r="R61" s="112"/>
      <c r="S61" s="111"/>
      <c r="T61" s="120"/>
      <c r="U61" s="98"/>
    </row>
    <row r="62" spans="1:21" ht="36" hidden="1">
      <c r="A62" s="100" t="s">
        <v>79</v>
      </c>
      <c r="B62" s="100" t="s">
        <v>80</v>
      </c>
      <c r="C62" s="32"/>
      <c r="D62" s="32"/>
      <c r="E62" s="101">
        <v>8</v>
      </c>
      <c r="F62" s="100" t="s">
        <v>92</v>
      </c>
      <c r="G62" s="32"/>
      <c r="H62" s="14" t="s">
        <v>205</v>
      </c>
      <c r="I62" s="33"/>
      <c r="J62" s="33"/>
      <c r="K62" s="32"/>
      <c r="L62" s="33"/>
      <c r="M62" s="32"/>
      <c r="N62" s="3"/>
      <c r="O62" s="32"/>
      <c r="Q62" s="111"/>
      <c r="R62" s="112"/>
      <c r="S62" s="111"/>
      <c r="T62" s="120"/>
      <c r="U62" s="114"/>
    </row>
    <row r="63" spans="1:21" ht="36" hidden="1">
      <c r="A63" s="100" t="s">
        <v>79</v>
      </c>
      <c r="B63" s="100" t="s">
        <v>80</v>
      </c>
      <c r="C63" s="32"/>
      <c r="D63" s="32"/>
      <c r="E63" s="101">
        <v>5</v>
      </c>
      <c r="F63" s="100" t="s">
        <v>93</v>
      </c>
      <c r="G63" s="32"/>
      <c r="H63" s="14" t="s">
        <v>228</v>
      </c>
      <c r="I63" s="33"/>
      <c r="J63" s="33"/>
      <c r="K63" s="32"/>
      <c r="L63" s="33"/>
      <c r="M63" s="32"/>
      <c r="N63" s="3"/>
      <c r="O63" s="32"/>
      <c r="Q63" s="111"/>
      <c r="R63" s="112"/>
      <c r="S63" s="111"/>
      <c r="T63" s="120"/>
      <c r="U63" s="98"/>
    </row>
    <row r="64" spans="1:21" ht="36" hidden="1">
      <c r="A64" s="100" t="s">
        <v>79</v>
      </c>
      <c r="B64" s="100" t="s">
        <v>80</v>
      </c>
      <c r="C64" s="32"/>
      <c r="D64" s="32"/>
      <c r="E64" s="101">
        <v>6</v>
      </c>
      <c r="F64" s="100" t="s">
        <v>94</v>
      </c>
      <c r="G64" s="32"/>
      <c r="H64" s="14" t="s">
        <v>228</v>
      </c>
      <c r="I64" s="33"/>
      <c r="J64" s="33"/>
      <c r="K64" s="32"/>
      <c r="L64" s="33"/>
      <c r="M64" s="32"/>
      <c r="N64" s="3"/>
      <c r="O64" s="32"/>
      <c r="Q64" s="111"/>
      <c r="R64" s="112"/>
      <c r="S64" s="111"/>
      <c r="T64" s="113"/>
      <c r="U64" s="98"/>
    </row>
    <row r="65" spans="1:21" ht="36" hidden="1">
      <c r="A65" s="100" t="s">
        <v>79</v>
      </c>
      <c r="B65" s="100" t="s">
        <v>80</v>
      </c>
      <c r="C65" s="32"/>
      <c r="D65" s="32"/>
      <c r="E65" s="101">
        <v>23</v>
      </c>
      <c r="F65" s="100" t="s">
        <v>95</v>
      </c>
      <c r="G65" s="32"/>
      <c r="I65" s="33"/>
      <c r="J65" s="33"/>
      <c r="K65" s="32"/>
      <c r="L65" s="33"/>
      <c r="M65" s="32"/>
      <c r="N65" s="3"/>
      <c r="O65" s="32"/>
      <c r="Q65" s="111"/>
      <c r="R65" s="112"/>
      <c r="S65" s="111"/>
      <c r="T65" s="121"/>
      <c r="U65" s="98"/>
    </row>
    <row r="66" spans="1:21" ht="48" hidden="1">
      <c r="A66" s="100" t="s">
        <v>96</v>
      </c>
      <c r="B66" s="100" t="s">
        <v>97</v>
      </c>
      <c r="C66" s="32"/>
      <c r="D66" s="32"/>
      <c r="E66" s="101">
        <v>2</v>
      </c>
      <c r="F66" s="100" t="s">
        <v>16</v>
      </c>
      <c r="G66" s="32"/>
      <c r="H66" s="14" t="s">
        <v>179</v>
      </c>
      <c r="I66" s="33"/>
      <c r="J66" s="33"/>
      <c r="K66" s="32"/>
      <c r="L66" s="33"/>
      <c r="M66" s="32"/>
      <c r="N66" s="3"/>
      <c r="O66" s="32"/>
      <c r="Q66" s="111"/>
      <c r="R66" s="112"/>
      <c r="S66" s="111"/>
      <c r="T66" s="121"/>
      <c r="U66" s="98"/>
    </row>
    <row r="67" spans="1:21" ht="48">
      <c r="A67" s="100" t="s">
        <v>96</v>
      </c>
      <c r="B67" s="100" t="s">
        <v>97</v>
      </c>
      <c r="C67" s="32"/>
      <c r="D67" s="32"/>
      <c r="E67" s="102">
        <v>28</v>
      </c>
      <c r="F67" s="100" t="s">
        <v>98</v>
      </c>
      <c r="G67" s="32" t="s">
        <v>171</v>
      </c>
      <c r="I67" s="33" t="s">
        <v>173</v>
      </c>
      <c r="J67" s="33" t="s">
        <v>173</v>
      </c>
      <c r="K67" s="32" t="s">
        <v>196</v>
      </c>
      <c r="L67" s="33" t="s">
        <v>178</v>
      </c>
      <c r="M67" s="32" t="s">
        <v>171</v>
      </c>
      <c r="N67" s="184"/>
      <c r="O67" s="32"/>
      <c r="Q67" s="111"/>
      <c r="R67" s="112"/>
      <c r="S67" s="111"/>
      <c r="T67" s="121"/>
      <c r="U67" s="98"/>
    </row>
    <row r="68" spans="1:21" ht="48" hidden="1">
      <c r="A68" s="100" t="s">
        <v>96</v>
      </c>
      <c r="B68" s="100" t="s">
        <v>97</v>
      </c>
      <c r="C68" s="32"/>
      <c r="D68" s="32"/>
      <c r="E68" s="101">
        <v>11</v>
      </c>
      <c r="F68" s="100" t="s">
        <v>99</v>
      </c>
      <c r="G68" s="32"/>
      <c r="H68" s="188" t="s">
        <v>205</v>
      </c>
      <c r="I68" s="33"/>
      <c r="J68" s="33"/>
      <c r="K68" s="32"/>
      <c r="L68" s="33"/>
      <c r="M68" s="32"/>
      <c r="N68" s="186" t="s">
        <v>232</v>
      </c>
      <c r="O68" s="32"/>
      <c r="Q68" s="111"/>
      <c r="R68" s="112"/>
      <c r="S68" s="111"/>
      <c r="T68" s="120"/>
      <c r="U68" s="114"/>
    </row>
    <row r="69" spans="1:21" ht="48" hidden="1">
      <c r="A69" s="100" t="s">
        <v>96</v>
      </c>
      <c r="B69" s="100" t="s">
        <v>97</v>
      </c>
      <c r="C69" s="32"/>
      <c r="D69" s="32"/>
      <c r="E69" s="101">
        <v>7</v>
      </c>
      <c r="F69" s="100" t="s">
        <v>100</v>
      </c>
      <c r="G69" s="32"/>
      <c r="I69" s="33"/>
      <c r="J69" s="33"/>
      <c r="K69" s="32"/>
      <c r="L69" s="33"/>
      <c r="M69" s="32"/>
      <c r="N69" s="3"/>
      <c r="O69" s="32"/>
      <c r="Q69" s="111"/>
      <c r="R69" s="112"/>
      <c r="S69" s="111"/>
      <c r="T69" s="113"/>
      <c r="U69" s="114"/>
    </row>
    <row r="70" spans="1:21" ht="48">
      <c r="A70" s="100" t="s">
        <v>96</v>
      </c>
      <c r="B70" s="100" t="s">
        <v>97</v>
      </c>
      <c r="C70" s="32"/>
      <c r="D70" s="32"/>
      <c r="E70" s="102">
        <v>29</v>
      </c>
      <c r="F70" s="100" t="s">
        <v>101</v>
      </c>
      <c r="G70" s="32" t="s">
        <v>171</v>
      </c>
      <c r="H70" s="14" t="s">
        <v>233</v>
      </c>
      <c r="I70" s="33" t="s">
        <v>173</v>
      </c>
      <c r="J70" s="33" t="s">
        <v>173</v>
      </c>
      <c r="K70" s="32" t="s">
        <v>174</v>
      </c>
      <c r="L70" s="33" t="s">
        <v>213</v>
      </c>
      <c r="M70" s="32" t="s">
        <v>200</v>
      </c>
      <c r="N70" s="3" t="s">
        <v>234</v>
      </c>
      <c r="O70" s="32"/>
      <c r="Q70" s="111"/>
      <c r="R70" s="112"/>
      <c r="S70" s="111"/>
      <c r="T70" s="121"/>
      <c r="U70" s="114"/>
    </row>
    <row r="71" spans="1:21" ht="48" hidden="1">
      <c r="A71" s="100" t="s">
        <v>96</v>
      </c>
      <c r="B71" s="100" t="s">
        <v>97</v>
      </c>
      <c r="C71" s="32"/>
      <c r="D71" s="32"/>
      <c r="E71" s="101">
        <v>21</v>
      </c>
      <c r="F71" s="100" t="s">
        <v>102</v>
      </c>
      <c r="G71" s="32"/>
      <c r="I71" s="32"/>
      <c r="J71" s="32"/>
      <c r="K71" s="32"/>
      <c r="L71" s="33"/>
      <c r="M71" s="32"/>
      <c r="N71" s="3"/>
      <c r="O71" s="32"/>
      <c r="Q71" s="111"/>
      <c r="R71" s="112"/>
      <c r="S71" s="111"/>
      <c r="T71" s="113"/>
      <c r="U71" s="114"/>
    </row>
    <row r="72" spans="1:21" ht="48" hidden="1">
      <c r="A72" s="100" t="s">
        <v>96</v>
      </c>
      <c r="B72" s="100" t="s">
        <v>97</v>
      </c>
      <c r="C72" s="32"/>
      <c r="D72" s="32"/>
      <c r="E72" s="101">
        <v>23</v>
      </c>
      <c r="F72" s="100" t="s">
        <v>104</v>
      </c>
      <c r="G72" s="32"/>
      <c r="I72" s="32"/>
      <c r="J72" s="32"/>
      <c r="K72" s="32"/>
      <c r="L72" s="33"/>
      <c r="M72" s="32"/>
      <c r="N72" s="3"/>
      <c r="O72" s="32"/>
      <c r="Q72" s="111"/>
      <c r="R72" s="112"/>
      <c r="S72" s="111"/>
      <c r="T72" s="113"/>
      <c r="U72" s="114"/>
    </row>
    <row r="73" spans="1:21" ht="36" hidden="1">
      <c r="A73" s="100" t="s">
        <v>105</v>
      </c>
      <c r="B73" s="100" t="s">
        <v>106</v>
      </c>
      <c r="C73" s="32"/>
      <c r="D73" s="32"/>
      <c r="E73" s="101">
        <v>6</v>
      </c>
      <c r="F73" s="100" t="s">
        <v>20</v>
      </c>
      <c r="G73" s="32"/>
      <c r="I73" s="32"/>
      <c r="J73" s="32"/>
      <c r="K73" s="32"/>
      <c r="L73" s="33"/>
      <c r="M73" s="32"/>
      <c r="N73" s="185"/>
      <c r="O73" s="32"/>
      <c r="Q73" s="111"/>
      <c r="R73" s="112"/>
      <c r="S73" s="111"/>
      <c r="T73" s="113"/>
      <c r="U73" s="114"/>
    </row>
    <row r="74" spans="1:21" ht="63.75" hidden="1">
      <c r="A74" s="100" t="s">
        <v>105</v>
      </c>
      <c r="B74" s="100" t="s">
        <v>106</v>
      </c>
      <c r="C74" s="32"/>
      <c r="D74" s="32"/>
      <c r="E74" s="101">
        <v>5</v>
      </c>
      <c r="F74" s="100" t="s">
        <v>65</v>
      </c>
      <c r="G74" s="32"/>
      <c r="I74" s="32"/>
      <c r="J74" s="32"/>
      <c r="K74" s="32"/>
      <c r="L74" s="33"/>
      <c r="M74" s="32"/>
      <c r="N74" s="183" t="s">
        <v>235</v>
      </c>
      <c r="O74" s="32"/>
      <c r="Q74" s="111"/>
      <c r="R74" s="112"/>
      <c r="S74" s="111"/>
      <c r="T74" s="113"/>
      <c r="U74" s="114"/>
    </row>
    <row r="75" spans="1:21" ht="36" hidden="1">
      <c r="A75" s="100" t="s">
        <v>105</v>
      </c>
      <c r="B75" s="100" t="s">
        <v>106</v>
      </c>
      <c r="C75" s="32"/>
      <c r="D75" s="32"/>
      <c r="E75" s="101">
        <v>21</v>
      </c>
      <c r="F75" s="100" t="s">
        <v>71</v>
      </c>
      <c r="G75" s="32"/>
      <c r="I75" s="32"/>
      <c r="J75" s="32"/>
      <c r="K75" s="32"/>
      <c r="L75" s="33"/>
      <c r="M75" s="32"/>
      <c r="N75" s="3"/>
      <c r="O75" s="32"/>
      <c r="Q75" s="111"/>
      <c r="R75" s="112"/>
      <c r="S75" s="111"/>
      <c r="T75" s="113"/>
      <c r="U75" s="114"/>
    </row>
    <row r="76" spans="1:21" ht="76.5">
      <c r="A76" s="100" t="s">
        <v>105</v>
      </c>
      <c r="B76" s="100" t="s">
        <v>106</v>
      </c>
      <c r="C76" s="32"/>
      <c r="D76" s="32"/>
      <c r="E76" s="102">
        <v>30</v>
      </c>
      <c r="F76" s="100" t="s">
        <v>109</v>
      </c>
      <c r="G76" s="32" t="s">
        <v>171</v>
      </c>
      <c r="H76" s="14" t="s">
        <v>236</v>
      </c>
      <c r="I76" s="33" t="s">
        <v>173</v>
      </c>
      <c r="J76" s="32" t="s">
        <v>195</v>
      </c>
      <c r="K76" s="32" t="s">
        <v>196</v>
      </c>
      <c r="L76" s="33" t="s">
        <v>175</v>
      </c>
      <c r="M76" s="32" t="s">
        <v>200</v>
      </c>
      <c r="N76" s="3" t="s">
        <v>237</v>
      </c>
      <c r="O76" s="32"/>
      <c r="Q76" s="111"/>
      <c r="R76" s="112"/>
      <c r="S76" s="111"/>
      <c r="T76" s="113"/>
      <c r="U76" s="114"/>
    </row>
    <row r="77" spans="1:21" ht="36" hidden="1">
      <c r="A77" s="100" t="s">
        <v>105</v>
      </c>
      <c r="B77" s="100" t="s">
        <v>106</v>
      </c>
      <c r="C77" s="32"/>
      <c r="D77" s="32"/>
      <c r="E77" s="101">
        <v>1</v>
      </c>
      <c r="F77" s="100" t="s">
        <v>23</v>
      </c>
      <c r="G77" s="32"/>
      <c r="H77" s="14" t="s">
        <v>179</v>
      </c>
      <c r="I77" s="32"/>
      <c r="J77" s="32"/>
      <c r="K77" s="32"/>
      <c r="L77" s="33"/>
      <c r="M77" s="32"/>
      <c r="N77" s="3"/>
      <c r="O77" s="32"/>
      <c r="Q77" s="111"/>
      <c r="R77" s="112"/>
      <c r="S77" s="111"/>
      <c r="T77" s="113"/>
      <c r="U77" s="114"/>
    </row>
    <row r="78" spans="1:21" ht="36" hidden="1">
      <c r="A78" s="100" t="s">
        <v>105</v>
      </c>
      <c r="B78" s="100" t="s">
        <v>106</v>
      </c>
      <c r="C78" s="32"/>
      <c r="D78" s="32"/>
      <c r="E78" s="101">
        <v>10</v>
      </c>
      <c r="F78" s="100" t="s">
        <v>44</v>
      </c>
      <c r="G78" s="32"/>
      <c r="H78" s="14" t="s">
        <v>179</v>
      </c>
      <c r="I78" s="32"/>
      <c r="J78" s="32"/>
      <c r="K78" s="32"/>
      <c r="L78" s="33"/>
      <c r="M78" s="32"/>
      <c r="N78" s="3"/>
      <c r="O78" s="32"/>
      <c r="Q78" s="111"/>
      <c r="R78" s="112"/>
      <c r="S78" s="111"/>
      <c r="T78" s="113"/>
      <c r="U78" s="114"/>
    </row>
    <row r="79" spans="1:21" ht="36" hidden="1">
      <c r="A79" s="100" t="s">
        <v>105</v>
      </c>
      <c r="B79" s="100" t="s">
        <v>106</v>
      </c>
      <c r="C79" s="32"/>
      <c r="D79" s="32"/>
      <c r="E79" s="101">
        <v>2</v>
      </c>
      <c r="F79" s="100" t="s">
        <v>16</v>
      </c>
      <c r="G79" s="32"/>
      <c r="I79" s="32"/>
      <c r="J79" s="32"/>
      <c r="K79" s="32"/>
      <c r="L79" s="33"/>
      <c r="M79" s="32"/>
      <c r="N79" s="3"/>
      <c r="O79" s="32"/>
      <c r="Q79" s="111"/>
      <c r="R79" s="112"/>
      <c r="S79" s="111"/>
      <c r="T79" s="113"/>
      <c r="U79" s="114"/>
    </row>
    <row r="80" spans="1:21" ht="36" hidden="1">
      <c r="A80" s="100" t="s">
        <v>105</v>
      </c>
      <c r="B80" s="100" t="s">
        <v>106</v>
      </c>
      <c r="C80" s="32"/>
      <c r="D80" s="32"/>
      <c r="E80" s="101">
        <v>22</v>
      </c>
      <c r="F80" s="100" t="s">
        <v>110</v>
      </c>
      <c r="G80" s="32"/>
      <c r="H80" s="14" t="s">
        <v>215</v>
      </c>
      <c r="I80" s="33"/>
      <c r="J80" s="33"/>
      <c r="K80" s="32"/>
      <c r="L80" s="33"/>
      <c r="M80" s="32"/>
      <c r="N80" s="3"/>
      <c r="O80" s="32"/>
      <c r="Q80" s="111"/>
      <c r="R80" s="112"/>
      <c r="S80" s="111"/>
      <c r="T80" s="113"/>
      <c r="U80" s="114"/>
    </row>
    <row r="81" spans="1:21" ht="48" hidden="1">
      <c r="A81" s="100" t="s">
        <v>111</v>
      </c>
      <c r="B81" s="100" t="s">
        <v>112</v>
      </c>
      <c r="C81" s="32"/>
      <c r="D81" s="32"/>
      <c r="E81" s="101">
        <v>2</v>
      </c>
      <c r="F81" s="100" t="s">
        <v>113</v>
      </c>
      <c r="G81" s="32"/>
      <c r="H81" s="14" t="s">
        <v>179</v>
      </c>
      <c r="I81" s="32"/>
      <c r="J81" s="32"/>
      <c r="K81" s="32"/>
      <c r="L81" s="33"/>
      <c r="M81" s="32"/>
      <c r="N81" s="3"/>
      <c r="O81" s="32"/>
      <c r="Q81" s="111"/>
      <c r="R81" s="112"/>
      <c r="S81" s="111"/>
      <c r="T81" s="113"/>
      <c r="U81" s="114"/>
    </row>
    <row r="82" spans="1:21" ht="48">
      <c r="A82" s="100" t="s">
        <v>111</v>
      </c>
      <c r="B82" s="100" t="s">
        <v>112</v>
      </c>
      <c r="C82" s="32"/>
      <c r="D82" s="32"/>
      <c r="E82" s="101">
        <v>31</v>
      </c>
      <c r="F82" s="100" t="s">
        <v>114</v>
      </c>
      <c r="G82" s="32" t="s">
        <v>171</v>
      </c>
      <c r="H82" s="14" t="s">
        <v>215</v>
      </c>
      <c r="I82" s="33" t="s">
        <v>173</v>
      </c>
      <c r="J82" s="33" t="s">
        <v>173</v>
      </c>
      <c r="K82" s="32" t="s">
        <v>174</v>
      </c>
      <c r="L82" s="33" t="s">
        <v>175</v>
      </c>
      <c r="M82" s="32" t="s">
        <v>171</v>
      </c>
      <c r="N82" s="3"/>
      <c r="O82" s="32"/>
      <c r="Q82" s="111"/>
      <c r="R82" s="112"/>
      <c r="S82" s="111"/>
      <c r="T82" s="113"/>
      <c r="U82" s="114"/>
    </row>
    <row r="83" spans="1:21" ht="48" hidden="1">
      <c r="A83" s="100" t="s">
        <v>111</v>
      </c>
      <c r="B83" s="100" t="s">
        <v>112</v>
      </c>
      <c r="C83" s="32"/>
      <c r="D83" s="32"/>
      <c r="E83" s="101">
        <v>22</v>
      </c>
      <c r="F83" s="100" t="s">
        <v>75</v>
      </c>
      <c r="G83" s="32"/>
      <c r="H83" s="14" t="s">
        <v>215</v>
      </c>
      <c r="I83" s="32"/>
      <c r="J83" s="32"/>
      <c r="K83" s="32"/>
      <c r="L83" s="33"/>
      <c r="M83" s="32"/>
      <c r="N83" s="3"/>
      <c r="O83" s="32"/>
      <c r="Q83" s="111"/>
      <c r="R83" s="112"/>
      <c r="S83" s="111"/>
      <c r="T83" s="113"/>
      <c r="U83" s="114"/>
    </row>
    <row r="84" spans="1:21" ht="48" hidden="1">
      <c r="A84" s="100" t="s">
        <v>111</v>
      </c>
      <c r="B84" s="100" t="s">
        <v>112</v>
      </c>
      <c r="C84" s="32"/>
      <c r="D84" s="32"/>
      <c r="E84" s="101">
        <v>23</v>
      </c>
      <c r="F84" s="100" t="s">
        <v>115</v>
      </c>
      <c r="G84" s="32"/>
      <c r="H84" s="14" t="s">
        <v>215</v>
      </c>
      <c r="I84" s="33"/>
      <c r="J84" s="33"/>
      <c r="K84" s="32"/>
      <c r="L84" s="33"/>
      <c r="M84" s="32"/>
      <c r="N84" s="3"/>
      <c r="O84" s="32"/>
      <c r="Q84" s="111"/>
      <c r="R84" s="112"/>
      <c r="S84" s="111"/>
      <c r="T84" s="113"/>
      <c r="U84" s="98"/>
    </row>
    <row r="85" spans="1:21" ht="48" hidden="1">
      <c r="A85" s="100" t="s">
        <v>111</v>
      </c>
      <c r="B85" s="100" t="s">
        <v>112</v>
      </c>
      <c r="C85" s="32"/>
      <c r="D85" s="32"/>
      <c r="E85" s="101">
        <v>21</v>
      </c>
      <c r="F85" s="100" t="s">
        <v>76</v>
      </c>
      <c r="G85" s="32"/>
      <c r="H85" s="14" t="s">
        <v>215</v>
      </c>
      <c r="I85" s="33"/>
      <c r="J85" s="33"/>
      <c r="K85" s="32"/>
      <c r="L85" s="33"/>
      <c r="M85" s="32"/>
      <c r="N85" s="3"/>
      <c r="O85" s="32"/>
      <c r="Q85" s="111"/>
      <c r="R85" s="112"/>
      <c r="S85" s="111"/>
      <c r="T85" s="113"/>
      <c r="U85" s="114"/>
    </row>
    <row r="86" spans="1:21" ht="48" hidden="1">
      <c r="A86" s="100" t="s">
        <v>111</v>
      </c>
      <c r="B86" s="100" t="s">
        <v>112</v>
      </c>
      <c r="C86" s="32"/>
      <c r="D86" s="32"/>
      <c r="E86" s="101">
        <v>11</v>
      </c>
      <c r="F86" s="100" t="s">
        <v>116</v>
      </c>
      <c r="G86" s="32"/>
      <c r="H86" s="14" t="s">
        <v>215</v>
      </c>
      <c r="I86" s="33"/>
      <c r="J86" s="33"/>
      <c r="K86" s="32"/>
      <c r="L86" s="33"/>
      <c r="M86" s="32"/>
      <c r="N86" s="185"/>
      <c r="O86" s="32"/>
      <c r="Q86" s="111"/>
      <c r="R86" s="112"/>
      <c r="S86" s="111"/>
      <c r="T86" s="113"/>
      <c r="U86" s="98"/>
    </row>
    <row r="87" spans="1:21" ht="48" hidden="1">
      <c r="A87" s="100" t="s">
        <v>111</v>
      </c>
      <c r="B87" s="100" t="s">
        <v>112</v>
      </c>
      <c r="C87" s="32"/>
      <c r="D87" s="32"/>
      <c r="E87" s="101">
        <v>5</v>
      </c>
      <c r="F87" s="100" t="s">
        <v>117</v>
      </c>
      <c r="G87" s="32"/>
      <c r="H87" s="14" t="s">
        <v>205</v>
      </c>
      <c r="I87" s="33"/>
      <c r="J87" s="33"/>
      <c r="K87" s="32"/>
      <c r="L87" s="33"/>
      <c r="M87" s="32"/>
      <c r="N87" s="3"/>
      <c r="O87" s="32"/>
      <c r="Q87" s="111"/>
      <c r="R87" s="112"/>
      <c r="S87" s="111"/>
      <c r="T87" s="113"/>
      <c r="U87" s="98"/>
    </row>
    <row r="88" spans="1:21" ht="48">
      <c r="A88" s="100" t="s">
        <v>111</v>
      </c>
      <c r="B88" s="100" t="s">
        <v>112</v>
      </c>
      <c r="C88" s="32"/>
      <c r="D88" s="32"/>
      <c r="E88" s="102">
        <v>32</v>
      </c>
      <c r="F88" s="100" t="s">
        <v>119</v>
      </c>
      <c r="G88" s="32" t="s">
        <v>171</v>
      </c>
      <c r="H88" s="14" t="s">
        <v>238</v>
      </c>
      <c r="I88" s="32" t="s">
        <v>173</v>
      </c>
      <c r="J88" s="32" t="s">
        <v>195</v>
      </c>
      <c r="K88" s="32" t="s">
        <v>196</v>
      </c>
      <c r="L88" s="32" t="s">
        <v>175</v>
      </c>
      <c r="M88" s="32" t="s">
        <v>198</v>
      </c>
      <c r="N88" s="3" t="s">
        <v>239</v>
      </c>
      <c r="O88" s="51"/>
      <c r="Q88" s="111"/>
      <c r="R88" s="112"/>
      <c r="S88" s="111"/>
      <c r="T88" s="113"/>
      <c r="U88" s="98"/>
    </row>
    <row r="89" spans="1:21" ht="48">
      <c r="A89" s="100" t="s">
        <v>111</v>
      </c>
      <c r="B89" s="100" t="s">
        <v>112</v>
      </c>
      <c r="C89" s="32"/>
      <c r="D89" s="32"/>
      <c r="E89" s="102">
        <v>33</v>
      </c>
      <c r="F89" s="100" t="s">
        <v>120</v>
      </c>
      <c r="G89" s="32" t="s">
        <v>171</v>
      </c>
      <c r="H89" s="14" t="s">
        <v>238</v>
      </c>
      <c r="I89" s="32" t="s">
        <v>173</v>
      </c>
      <c r="J89" s="32" t="s">
        <v>195</v>
      </c>
      <c r="K89" s="32" t="s">
        <v>196</v>
      </c>
      <c r="L89" s="33" t="s">
        <v>175</v>
      </c>
      <c r="M89" s="32" t="s">
        <v>171</v>
      </c>
      <c r="N89" s="3" t="s">
        <v>240</v>
      </c>
      <c r="O89" s="32"/>
      <c r="Q89" s="111"/>
      <c r="R89" s="112"/>
      <c r="S89" s="111"/>
      <c r="T89" s="113"/>
      <c r="U89" s="114"/>
    </row>
    <row r="90" spans="1:21" ht="48">
      <c r="A90" s="100" t="s">
        <v>111</v>
      </c>
      <c r="B90" s="100" t="s">
        <v>112</v>
      </c>
      <c r="C90" s="32"/>
      <c r="D90" s="32"/>
      <c r="E90" s="102">
        <v>34</v>
      </c>
      <c r="F90" s="100" t="s">
        <v>121</v>
      </c>
      <c r="G90" s="32" t="s">
        <v>171</v>
      </c>
      <c r="H90" s="14" t="s">
        <v>205</v>
      </c>
      <c r="I90" s="32" t="s">
        <v>173</v>
      </c>
      <c r="J90" s="32" t="s">
        <v>173</v>
      </c>
      <c r="K90" s="32" t="s">
        <v>174</v>
      </c>
      <c r="L90" s="33" t="s">
        <v>175</v>
      </c>
      <c r="M90" s="32" t="s">
        <v>171</v>
      </c>
      <c r="N90" s="3" t="s">
        <v>241</v>
      </c>
      <c r="O90" s="32"/>
      <c r="Q90" s="111"/>
      <c r="R90" s="112"/>
      <c r="S90" s="111"/>
      <c r="T90" s="120"/>
      <c r="U90" s="114"/>
    </row>
    <row r="91" spans="1:21" ht="36">
      <c r="A91" s="100" t="s">
        <v>122</v>
      </c>
      <c r="B91" s="100" t="s">
        <v>123</v>
      </c>
      <c r="C91" s="32"/>
      <c r="D91" s="32"/>
      <c r="E91" s="102">
        <v>35</v>
      </c>
      <c r="F91" s="100" t="s">
        <v>124</v>
      </c>
      <c r="G91" s="32" t="s">
        <v>171</v>
      </c>
      <c r="H91" s="14" t="s">
        <v>242</v>
      </c>
      <c r="I91" s="32" t="s">
        <v>173</v>
      </c>
      <c r="J91" s="32" t="s">
        <v>173</v>
      </c>
      <c r="K91" s="32" t="s">
        <v>196</v>
      </c>
      <c r="L91" s="33" t="s">
        <v>175</v>
      </c>
      <c r="M91" s="32" t="s">
        <v>171</v>
      </c>
      <c r="N91" s="3" t="s">
        <v>243</v>
      </c>
      <c r="O91" s="32"/>
      <c r="Q91" s="111"/>
      <c r="R91" s="112"/>
      <c r="S91" s="111"/>
      <c r="T91" s="120"/>
      <c r="U91" s="114"/>
    </row>
    <row r="92" spans="1:21" ht="36" hidden="1">
      <c r="A92" s="100" t="s">
        <v>122</v>
      </c>
      <c r="B92" s="100" t="s">
        <v>123</v>
      </c>
      <c r="C92" s="32"/>
      <c r="D92" s="32"/>
      <c r="E92" s="101">
        <v>6</v>
      </c>
      <c r="F92" s="100" t="s">
        <v>20</v>
      </c>
      <c r="G92" s="32"/>
      <c r="H92" s="14" t="s">
        <v>205</v>
      </c>
      <c r="I92" s="32"/>
      <c r="J92" s="32"/>
      <c r="K92" s="32"/>
      <c r="L92" s="33"/>
      <c r="M92" s="32"/>
      <c r="N92" s="185"/>
      <c r="O92" s="32"/>
      <c r="Q92" s="111"/>
      <c r="R92" s="112"/>
      <c r="S92" s="111"/>
      <c r="T92" s="113"/>
      <c r="U92" s="114"/>
    </row>
    <row r="93" spans="1:21" ht="36" hidden="1">
      <c r="A93" s="100" t="s">
        <v>122</v>
      </c>
      <c r="B93" s="100" t="s">
        <v>123</v>
      </c>
      <c r="C93" s="32"/>
      <c r="D93" s="32"/>
      <c r="E93" s="101">
        <v>10</v>
      </c>
      <c r="F93" s="100" t="s">
        <v>44</v>
      </c>
      <c r="G93" s="32"/>
      <c r="H93" s="14" t="s">
        <v>179</v>
      </c>
      <c r="I93" s="32"/>
      <c r="J93" s="32"/>
      <c r="K93" s="32"/>
      <c r="L93" s="33"/>
      <c r="M93" s="32"/>
      <c r="N93" s="3"/>
      <c r="O93" s="32"/>
      <c r="Q93" s="111"/>
      <c r="R93" s="112"/>
      <c r="S93" s="111"/>
      <c r="T93" s="113"/>
      <c r="U93" s="114"/>
    </row>
    <row r="94" spans="1:21" ht="36" hidden="1">
      <c r="A94" s="100" t="s">
        <v>122</v>
      </c>
      <c r="B94" s="100" t="s">
        <v>123</v>
      </c>
      <c r="C94" s="32"/>
      <c r="D94" s="32"/>
      <c r="E94" s="101">
        <v>2</v>
      </c>
      <c r="F94" s="100" t="s">
        <v>16</v>
      </c>
      <c r="G94" s="32"/>
      <c r="H94" s="14" t="s">
        <v>205</v>
      </c>
      <c r="I94" s="32"/>
      <c r="J94" s="32"/>
      <c r="K94" s="32"/>
      <c r="L94" s="33"/>
      <c r="M94" s="32"/>
      <c r="N94" s="3"/>
      <c r="O94" s="32"/>
      <c r="Q94" s="111"/>
      <c r="R94" s="112"/>
      <c r="S94" s="111"/>
      <c r="T94" s="113"/>
      <c r="U94" s="114"/>
    </row>
    <row r="95" spans="1:21" ht="24" hidden="1">
      <c r="A95" s="100" t="s">
        <v>126</v>
      </c>
      <c r="B95" s="100" t="s">
        <v>127</v>
      </c>
      <c r="C95" s="32" t="s">
        <v>125</v>
      </c>
      <c r="D95" s="32"/>
      <c r="E95" s="101">
        <v>2</v>
      </c>
      <c r="F95" s="100" t="s">
        <v>113</v>
      </c>
      <c r="G95" s="32"/>
      <c r="H95" s="32"/>
      <c r="I95" s="32"/>
      <c r="J95" s="32"/>
      <c r="K95" s="32"/>
      <c r="L95" s="33"/>
      <c r="M95" s="32"/>
      <c r="N95" s="33"/>
      <c r="O95" s="32"/>
      <c r="Q95" s="111"/>
      <c r="R95" s="112"/>
      <c r="S95" s="111"/>
      <c r="T95" s="120"/>
      <c r="U95" s="114"/>
    </row>
    <row r="96" spans="1:21" ht="24" hidden="1">
      <c r="A96" s="100" t="s">
        <v>126</v>
      </c>
      <c r="B96" s="100" t="s">
        <v>127</v>
      </c>
      <c r="C96" s="32" t="s">
        <v>125</v>
      </c>
      <c r="D96" s="32"/>
      <c r="E96" s="101">
        <v>5</v>
      </c>
      <c r="F96" s="100" t="s">
        <v>19</v>
      </c>
      <c r="G96" s="32"/>
      <c r="H96" s="32"/>
      <c r="I96" s="32"/>
      <c r="J96" s="32"/>
      <c r="K96" s="32"/>
      <c r="L96" s="33"/>
      <c r="M96" s="32"/>
      <c r="N96" s="33"/>
      <c r="O96" s="32"/>
      <c r="Q96" s="111"/>
      <c r="R96" s="112"/>
      <c r="S96" s="111"/>
      <c r="T96" s="120"/>
      <c r="U96" s="114"/>
    </row>
    <row r="97" spans="1:21" ht="24" hidden="1">
      <c r="A97" s="100" t="s">
        <v>126</v>
      </c>
      <c r="B97" s="100" t="s">
        <v>127</v>
      </c>
      <c r="C97" s="32" t="s">
        <v>125</v>
      </c>
      <c r="D97" s="32"/>
      <c r="E97" s="101">
        <v>6</v>
      </c>
      <c r="F97" s="100" t="s">
        <v>20</v>
      </c>
      <c r="G97" s="32"/>
      <c r="H97" s="32"/>
      <c r="I97" s="32"/>
      <c r="J97" s="32"/>
      <c r="K97" s="32"/>
      <c r="L97" s="33"/>
      <c r="M97" s="32"/>
      <c r="N97" s="33"/>
      <c r="O97" s="32"/>
      <c r="Q97" s="111"/>
      <c r="R97" s="112"/>
      <c r="S97" s="111"/>
      <c r="T97" s="120"/>
      <c r="U97" s="114"/>
    </row>
    <row r="98" spans="1:21" ht="24" hidden="1">
      <c r="A98" s="100" t="s">
        <v>126</v>
      </c>
      <c r="B98" s="100" t="s">
        <v>127</v>
      </c>
      <c r="C98" s="32" t="s">
        <v>125</v>
      </c>
      <c r="D98" s="32"/>
      <c r="E98" s="101">
        <v>7</v>
      </c>
      <c r="F98" s="100" t="s">
        <v>21</v>
      </c>
      <c r="G98" s="32"/>
      <c r="H98" s="32"/>
      <c r="I98" s="32"/>
      <c r="J98" s="32"/>
      <c r="K98" s="32"/>
      <c r="L98" s="33"/>
      <c r="M98" s="32"/>
      <c r="N98" s="33"/>
      <c r="O98" s="32"/>
      <c r="Q98" s="111"/>
      <c r="R98" s="112"/>
      <c r="S98" s="111"/>
      <c r="T98" s="113"/>
      <c r="U98" s="98"/>
    </row>
    <row r="99" spans="1:21" ht="24" hidden="1">
      <c r="A99" s="100" t="s">
        <v>126</v>
      </c>
      <c r="B99" s="100" t="s">
        <v>127</v>
      </c>
      <c r="C99" s="32" t="s">
        <v>125</v>
      </c>
      <c r="D99" s="32"/>
      <c r="E99" s="101">
        <v>21</v>
      </c>
      <c r="F99" s="100" t="s">
        <v>129</v>
      </c>
      <c r="G99" s="32"/>
      <c r="H99" s="32"/>
      <c r="I99" s="32"/>
      <c r="J99" s="32"/>
      <c r="K99" s="32"/>
      <c r="L99" s="33"/>
      <c r="M99" s="32"/>
      <c r="N99" s="33"/>
      <c r="O99" s="32"/>
      <c r="Q99" s="111"/>
      <c r="R99" s="112"/>
      <c r="S99" s="111"/>
      <c r="T99" s="113"/>
      <c r="U99" s="114"/>
    </row>
    <row r="100" spans="1:21" ht="24" hidden="1">
      <c r="A100" s="100" t="s">
        <v>126</v>
      </c>
      <c r="B100" s="100" t="s">
        <v>127</v>
      </c>
      <c r="C100" s="32" t="s">
        <v>125</v>
      </c>
      <c r="D100" s="32"/>
      <c r="E100" s="101">
        <v>1</v>
      </c>
      <c r="F100" s="100" t="s">
        <v>23</v>
      </c>
      <c r="G100" s="32"/>
      <c r="H100" s="32"/>
      <c r="I100" s="32"/>
      <c r="J100" s="32"/>
      <c r="K100" s="32"/>
      <c r="L100" s="33"/>
      <c r="M100" s="32"/>
      <c r="N100" s="33"/>
      <c r="O100" s="32"/>
      <c r="Q100" s="111"/>
      <c r="R100" s="112"/>
      <c r="S100" s="111"/>
      <c r="T100" s="120"/>
      <c r="U100" s="114"/>
    </row>
    <row r="101" spans="1:21" ht="48" hidden="1">
      <c r="A101" s="100" t="s">
        <v>131</v>
      </c>
      <c r="B101" s="100" t="s">
        <v>132</v>
      </c>
      <c r="C101" s="32" t="s">
        <v>125</v>
      </c>
      <c r="D101" s="32"/>
      <c r="E101" s="101">
        <v>2</v>
      </c>
      <c r="F101" s="100" t="s">
        <v>16</v>
      </c>
      <c r="H101" s="32"/>
      <c r="I101" s="32"/>
      <c r="J101" s="32"/>
      <c r="K101" s="32"/>
      <c r="L101" s="33"/>
      <c r="M101" s="32"/>
      <c r="N101" s="33"/>
      <c r="O101" s="32"/>
      <c r="Q101" s="111"/>
      <c r="R101" s="112"/>
      <c r="S101" s="111"/>
      <c r="T101" s="113"/>
      <c r="U101" s="114"/>
    </row>
    <row r="102" spans="1:21" ht="48" hidden="1">
      <c r="A102" s="100" t="s">
        <v>131</v>
      </c>
      <c r="B102" s="100" t="s">
        <v>132</v>
      </c>
      <c r="C102" s="32" t="s">
        <v>125</v>
      </c>
      <c r="D102" s="32"/>
      <c r="E102" s="101">
        <v>6</v>
      </c>
      <c r="F102" s="100" t="s">
        <v>20</v>
      </c>
      <c r="H102" s="32"/>
      <c r="I102" s="32"/>
      <c r="J102" s="32"/>
      <c r="K102" s="32"/>
      <c r="L102" s="33"/>
      <c r="M102" s="32"/>
      <c r="N102" s="33"/>
      <c r="O102" s="32"/>
      <c r="Q102" s="111"/>
      <c r="R102" s="112"/>
      <c r="S102" s="111"/>
      <c r="T102" s="113"/>
      <c r="U102" s="114"/>
    </row>
    <row r="103" spans="1:21" ht="48">
      <c r="A103" s="100" t="s">
        <v>131</v>
      </c>
      <c r="B103" s="100" t="s">
        <v>132</v>
      </c>
      <c r="C103" s="32" t="s">
        <v>125</v>
      </c>
      <c r="D103" s="32"/>
      <c r="E103" s="102">
        <v>36</v>
      </c>
      <c r="F103" s="100" t="s">
        <v>134</v>
      </c>
      <c r="G103" s="32" t="s">
        <v>171</v>
      </c>
      <c r="H103" s="32"/>
      <c r="I103" s="32" t="s">
        <v>173</v>
      </c>
      <c r="J103" s="32" t="s">
        <v>173</v>
      </c>
      <c r="K103" s="32" t="s">
        <v>196</v>
      </c>
      <c r="L103" s="33" t="s">
        <v>244</v>
      </c>
      <c r="M103" s="32" t="s">
        <v>178</v>
      </c>
      <c r="N103" s="33"/>
      <c r="O103" s="32"/>
      <c r="Q103" s="111"/>
      <c r="R103" s="112"/>
      <c r="S103" s="111"/>
      <c r="T103" s="120"/>
      <c r="U103" s="114"/>
    </row>
    <row r="104" spans="1:21" ht="36" hidden="1">
      <c r="A104" s="100" t="s">
        <v>135</v>
      </c>
      <c r="B104" s="100" t="s">
        <v>136</v>
      </c>
      <c r="C104" s="32"/>
      <c r="D104" s="32"/>
      <c r="E104" s="101">
        <v>5</v>
      </c>
      <c r="F104" s="100" t="s">
        <v>137</v>
      </c>
      <c r="G104" s="32"/>
      <c r="I104" s="32"/>
      <c r="J104" s="32"/>
      <c r="K104" s="32"/>
      <c r="L104" s="33"/>
      <c r="M104" s="32"/>
      <c r="N104" s="33"/>
      <c r="O104" s="32"/>
      <c r="Q104" s="111"/>
      <c r="R104" s="112"/>
      <c r="S104" s="111"/>
      <c r="T104" s="113"/>
      <c r="U104" s="114"/>
    </row>
    <row r="105" spans="1:21" ht="36" hidden="1">
      <c r="A105" s="100" t="s">
        <v>135</v>
      </c>
      <c r="B105" s="100" t="s">
        <v>136</v>
      </c>
      <c r="C105" s="32"/>
      <c r="D105" s="32"/>
      <c r="E105" s="101">
        <v>1</v>
      </c>
      <c r="F105" s="100" t="s">
        <v>23</v>
      </c>
      <c r="G105" s="32"/>
      <c r="I105" s="32"/>
      <c r="J105" s="32"/>
      <c r="K105" s="32"/>
      <c r="L105" s="33"/>
      <c r="M105" s="32"/>
      <c r="N105" s="33"/>
      <c r="O105" s="32"/>
      <c r="Q105" s="111"/>
      <c r="R105" s="112"/>
      <c r="S105" s="111"/>
      <c r="T105" s="120"/>
      <c r="U105" s="114"/>
    </row>
    <row r="106" spans="1:21" ht="36" hidden="1">
      <c r="A106" s="100" t="s">
        <v>135</v>
      </c>
      <c r="B106" s="100" t="s">
        <v>136</v>
      </c>
      <c r="C106" s="32"/>
      <c r="D106" s="32"/>
      <c r="E106" s="101">
        <v>10</v>
      </c>
      <c r="F106" s="100" t="s">
        <v>44</v>
      </c>
      <c r="G106" s="32"/>
      <c r="I106" s="32"/>
      <c r="J106" s="32"/>
      <c r="K106" s="32"/>
      <c r="L106" s="33"/>
      <c r="M106" s="32"/>
      <c r="N106" s="32"/>
      <c r="O106" s="32"/>
      <c r="Q106" s="111"/>
      <c r="R106" s="112"/>
      <c r="S106" s="111"/>
      <c r="T106" s="120"/>
      <c r="U106" s="114"/>
    </row>
    <row r="107" spans="1:21" ht="36" hidden="1">
      <c r="A107" s="100" t="s">
        <v>135</v>
      </c>
      <c r="B107" s="100" t="s">
        <v>136</v>
      </c>
      <c r="C107" s="32"/>
      <c r="D107" s="32"/>
      <c r="E107" s="101">
        <v>2</v>
      </c>
      <c r="F107" s="100" t="s">
        <v>16</v>
      </c>
      <c r="G107" s="32"/>
      <c r="I107" s="32"/>
      <c r="J107" s="32"/>
      <c r="K107" s="32"/>
      <c r="L107" s="33"/>
      <c r="M107" s="32"/>
      <c r="N107" s="33"/>
      <c r="O107" s="32"/>
      <c r="Q107" s="111"/>
      <c r="R107" s="112"/>
      <c r="S107" s="111"/>
      <c r="T107" s="120"/>
      <c r="U107" s="114"/>
    </row>
    <row r="108" spans="1:21" ht="48" hidden="1">
      <c r="A108" s="100" t="s">
        <v>135</v>
      </c>
      <c r="B108" s="100" t="s">
        <v>136</v>
      </c>
      <c r="C108" s="32"/>
      <c r="D108" s="32"/>
      <c r="E108" s="101">
        <v>31</v>
      </c>
      <c r="F108" s="100" t="s">
        <v>140</v>
      </c>
      <c r="G108" s="32"/>
      <c r="H108" s="14" t="s">
        <v>245</v>
      </c>
      <c r="I108" s="32"/>
      <c r="J108" s="32"/>
      <c r="K108" s="32"/>
      <c r="L108" s="33"/>
      <c r="M108" s="32"/>
      <c r="N108" s="33"/>
      <c r="O108" s="32"/>
      <c r="Q108" s="111"/>
      <c r="R108" s="112"/>
      <c r="S108" s="111"/>
      <c r="T108" s="120"/>
      <c r="U108" s="114"/>
    </row>
    <row r="109" spans="1:21" ht="72" hidden="1">
      <c r="A109" s="100" t="s">
        <v>141</v>
      </c>
      <c r="B109" s="95" t="s">
        <v>246</v>
      </c>
      <c r="C109" s="32"/>
      <c r="D109" s="32"/>
      <c r="E109" s="99">
        <v>5</v>
      </c>
      <c r="F109" s="95" t="s">
        <v>137</v>
      </c>
      <c r="G109" s="32"/>
      <c r="I109" s="32"/>
      <c r="J109" s="32"/>
      <c r="K109" s="32"/>
      <c r="L109" s="33"/>
      <c r="M109" s="32"/>
      <c r="N109" s="33"/>
      <c r="O109" s="32"/>
      <c r="Q109" s="111"/>
      <c r="R109" s="112"/>
      <c r="S109" s="111"/>
      <c r="T109" s="120"/>
      <c r="U109" s="114"/>
    </row>
    <row r="110" spans="1:21" ht="24" hidden="1">
      <c r="A110" s="100" t="s">
        <v>141</v>
      </c>
      <c r="B110" s="100" t="s">
        <v>148</v>
      </c>
      <c r="C110" s="32"/>
      <c r="D110" s="32"/>
      <c r="E110" s="101">
        <v>1</v>
      </c>
      <c r="F110" s="100" t="s">
        <v>23</v>
      </c>
      <c r="G110" s="32"/>
      <c r="I110" s="32"/>
      <c r="J110" s="32"/>
      <c r="K110" s="32"/>
      <c r="L110" s="33"/>
      <c r="M110" s="32"/>
      <c r="N110" s="33"/>
      <c r="O110" s="32"/>
      <c r="Q110" s="111"/>
      <c r="R110" s="112"/>
      <c r="S110" s="111"/>
      <c r="T110" s="120"/>
      <c r="U110" s="114"/>
    </row>
    <row r="111" spans="1:21" ht="62.1" hidden="1" customHeight="1">
      <c r="A111" s="100" t="s">
        <v>141</v>
      </c>
      <c r="B111" s="100" t="s">
        <v>148</v>
      </c>
      <c r="C111" s="32"/>
      <c r="D111" s="32"/>
      <c r="E111" s="101">
        <v>10</v>
      </c>
      <c r="F111" s="100" t="s">
        <v>44</v>
      </c>
      <c r="G111" s="32"/>
      <c r="I111" s="32"/>
      <c r="J111" s="32"/>
      <c r="K111" s="32"/>
      <c r="L111" s="33"/>
      <c r="M111" s="32"/>
      <c r="N111" s="33"/>
      <c r="O111" s="32"/>
      <c r="Q111" s="111"/>
      <c r="R111" s="112"/>
      <c r="S111" s="111"/>
      <c r="T111" s="113"/>
      <c r="U111" s="114"/>
    </row>
    <row r="112" spans="1:21" ht="102" hidden="1" customHeight="1">
      <c r="A112" s="100" t="s">
        <v>141</v>
      </c>
      <c r="B112" s="100" t="s">
        <v>148</v>
      </c>
      <c r="C112" s="32"/>
      <c r="D112" s="32"/>
      <c r="E112" s="101">
        <v>2</v>
      </c>
      <c r="F112" s="100" t="s">
        <v>16</v>
      </c>
      <c r="G112" s="32"/>
      <c r="H112" s="14" t="s">
        <v>247</v>
      </c>
      <c r="I112" s="32"/>
      <c r="J112" s="32"/>
      <c r="K112" s="32"/>
      <c r="L112" s="33"/>
      <c r="M112" s="32"/>
      <c r="N112" s="3" t="s">
        <v>248</v>
      </c>
      <c r="O112" s="32"/>
      <c r="Q112" s="111"/>
      <c r="R112" s="112"/>
      <c r="S112" s="111"/>
      <c r="T112" s="113"/>
      <c r="U112" s="114"/>
    </row>
    <row r="113" spans="1:21" ht="51" hidden="1">
      <c r="A113" s="100" t="s">
        <v>141</v>
      </c>
      <c r="B113" s="100" t="s">
        <v>148</v>
      </c>
      <c r="C113" s="32"/>
      <c r="D113" s="32"/>
      <c r="E113" s="101">
        <v>6</v>
      </c>
      <c r="F113" s="100" t="s">
        <v>149</v>
      </c>
      <c r="G113" s="32"/>
      <c r="H113" s="14" t="s">
        <v>217</v>
      </c>
      <c r="I113" s="32"/>
      <c r="J113" s="32"/>
      <c r="K113" s="32"/>
      <c r="L113" s="33"/>
      <c r="M113" s="32"/>
      <c r="N113" s="3" t="s">
        <v>249</v>
      </c>
      <c r="O113" s="32"/>
      <c r="Q113" s="111"/>
      <c r="R113" s="112"/>
      <c r="S113" s="111"/>
      <c r="T113" s="120"/>
      <c r="U113" s="114"/>
    </row>
    <row r="114" spans="1:21" ht="24" hidden="1">
      <c r="A114" s="100" t="s">
        <v>141</v>
      </c>
      <c r="B114" s="100" t="s">
        <v>148</v>
      </c>
      <c r="C114" s="32"/>
      <c r="D114" s="32"/>
      <c r="E114" s="100">
        <v>16</v>
      </c>
      <c r="F114" s="100" t="s">
        <v>151</v>
      </c>
      <c r="G114" s="32"/>
      <c r="H114" s="32"/>
      <c r="I114" s="32"/>
      <c r="J114" s="32"/>
      <c r="K114" s="32"/>
      <c r="L114" s="33"/>
      <c r="M114" s="32"/>
      <c r="N114" s="33"/>
      <c r="O114" s="32"/>
      <c r="Q114" s="111"/>
      <c r="R114" s="112"/>
      <c r="S114" s="111"/>
      <c r="T114" s="120"/>
      <c r="U114" s="114"/>
    </row>
    <row r="115" spans="1:21">
      <c r="A115" s="32"/>
      <c r="B115" s="32"/>
      <c r="C115" s="32"/>
      <c r="D115" s="32"/>
      <c r="E115" s="99"/>
      <c r="F115" s="95"/>
      <c r="G115" s="32"/>
      <c r="H115" s="32"/>
      <c r="I115" s="32"/>
      <c r="J115" s="32"/>
      <c r="K115" s="32"/>
      <c r="L115" s="33"/>
      <c r="M115" s="32"/>
      <c r="N115" s="33"/>
      <c r="O115" s="32"/>
      <c r="Q115" s="111"/>
      <c r="R115" s="112"/>
      <c r="S115" s="111"/>
      <c r="T115" s="120"/>
      <c r="U115" s="114"/>
    </row>
    <row r="116" spans="1:21">
      <c r="A116" s="32"/>
      <c r="B116" s="32"/>
      <c r="C116" s="32"/>
      <c r="D116" s="32"/>
      <c r="E116" s="99"/>
      <c r="F116" s="95"/>
      <c r="G116" s="32"/>
      <c r="H116" s="32"/>
      <c r="I116" s="32"/>
      <c r="J116" s="32"/>
      <c r="K116" s="32"/>
      <c r="L116" s="33"/>
      <c r="M116" s="32"/>
      <c r="N116" s="33"/>
      <c r="O116" s="32"/>
      <c r="Q116" s="111"/>
      <c r="R116" s="112"/>
      <c r="S116" s="111"/>
      <c r="T116" s="120"/>
      <c r="U116" s="114"/>
    </row>
    <row r="117" spans="1:21">
      <c r="A117" s="32"/>
      <c r="B117" s="32"/>
      <c r="C117" s="32"/>
      <c r="D117" s="32"/>
      <c r="E117" s="99"/>
      <c r="F117" s="95"/>
      <c r="G117" s="32"/>
      <c r="H117" s="32"/>
      <c r="I117" s="32"/>
      <c r="J117" s="32"/>
      <c r="K117" s="32"/>
      <c r="L117" s="33"/>
      <c r="M117" s="32"/>
      <c r="N117" s="33"/>
      <c r="O117" s="32"/>
      <c r="Q117" s="111"/>
      <c r="R117" s="112"/>
      <c r="S117" s="111"/>
      <c r="T117" s="120"/>
      <c r="U117" s="114"/>
    </row>
    <row r="118" spans="1:21">
      <c r="A118" s="32"/>
      <c r="B118" s="32"/>
      <c r="C118" s="32"/>
      <c r="D118" s="32"/>
      <c r="E118" s="106"/>
      <c r="F118" s="95"/>
      <c r="G118" s="32"/>
      <c r="H118" s="32"/>
      <c r="I118" s="32"/>
      <c r="J118" s="32"/>
      <c r="K118" s="32"/>
      <c r="L118" s="33"/>
      <c r="M118" s="32"/>
      <c r="N118" s="33"/>
      <c r="O118" s="32"/>
    </row>
    <row r="119" spans="1:21">
      <c r="A119" s="32"/>
      <c r="B119" s="32"/>
      <c r="C119" s="32"/>
      <c r="D119" s="32"/>
      <c r="E119" s="106"/>
      <c r="F119" s="95"/>
      <c r="G119" s="32"/>
      <c r="H119" s="32"/>
      <c r="I119" s="32"/>
      <c r="J119" s="32"/>
      <c r="K119" s="32"/>
      <c r="L119" s="33"/>
      <c r="M119" s="32"/>
      <c r="N119" s="33"/>
      <c r="O119" s="32"/>
    </row>
    <row r="120" spans="1:21">
      <c r="A120" s="32"/>
      <c r="B120" s="32"/>
      <c r="C120" s="32"/>
      <c r="D120" s="32"/>
      <c r="E120" s="99"/>
      <c r="F120" s="95"/>
      <c r="G120" s="32"/>
      <c r="H120" s="32"/>
      <c r="I120" s="32"/>
      <c r="J120" s="32"/>
      <c r="K120" s="32"/>
      <c r="L120" s="33"/>
      <c r="M120" s="32"/>
      <c r="N120" s="33"/>
      <c r="O120" s="32"/>
    </row>
    <row r="121" spans="1:21">
      <c r="A121" s="32"/>
      <c r="B121" s="32"/>
      <c r="C121" s="32"/>
      <c r="D121" s="32"/>
      <c r="E121" s="47"/>
      <c r="F121" s="48"/>
      <c r="G121" s="32"/>
      <c r="H121" s="32"/>
      <c r="I121" s="32"/>
      <c r="J121" s="32"/>
      <c r="K121" s="32"/>
      <c r="L121" s="33"/>
      <c r="M121" s="32"/>
      <c r="N121" s="33"/>
      <c r="O121" s="32"/>
    </row>
    <row r="122" spans="1:21">
      <c r="A122" s="32"/>
      <c r="B122" s="32"/>
      <c r="C122" s="32"/>
      <c r="D122" s="32"/>
      <c r="E122" s="47"/>
      <c r="F122" s="48"/>
      <c r="G122" s="32"/>
      <c r="H122" s="32"/>
      <c r="I122" s="32"/>
      <c r="J122" s="32"/>
      <c r="K122" s="32"/>
      <c r="L122" s="33"/>
      <c r="M122" s="32"/>
      <c r="N122" s="32"/>
      <c r="O122" s="32"/>
    </row>
    <row r="123" spans="1:21">
      <c r="A123" s="32"/>
      <c r="B123" s="32"/>
      <c r="C123" s="32"/>
      <c r="D123" s="32"/>
      <c r="E123" s="47"/>
      <c r="F123" s="48"/>
      <c r="G123" s="32"/>
      <c r="H123" s="32"/>
      <c r="I123" s="32"/>
      <c r="J123" s="32"/>
      <c r="K123" s="32"/>
      <c r="L123" s="33"/>
      <c r="M123" s="32"/>
      <c r="N123" s="33"/>
      <c r="O123" s="32"/>
    </row>
    <row r="124" spans="1:21">
      <c r="A124" s="32"/>
      <c r="B124" s="32"/>
      <c r="C124" s="32"/>
      <c r="D124" s="32"/>
      <c r="E124" s="47"/>
      <c r="F124" s="48"/>
      <c r="G124" s="32"/>
      <c r="H124" s="32"/>
      <c r="I124" s="32"/>
      <c r="J124" s="32"/>
      <c r="K124" s="32"/>
      <c r="L124" s="33"/>
      <c r="M124" s="32"/>
      <c r="N124" s="32"/>
      <c r="O124" s="32"/>
    </row>
    <row r="125" spans="1:21">
      <c r="A125" s="32"/>
      <c r="B125" s="32"/>
      <c r="C125" s="32"/>
      <c r="D125" s="32"/>
      <c r="E125" s="47"/>
      <c r="F125" s="48"/>
      <c r="G125" s="32"/>
      <c r="H125" s="32"/>
      <c r="I125" s="32"/>
      <c r="J125" s="32"/>
      <c r="K125" s="32"/>
      <c r="L125" s="33"/>
      <c r="M125" s="32"/>
      <c r="N125" s="33"/>
      <c r="O125" s="32"/>
    </row>
    <row r="126" spans="1:21">
      <c r="A126" s="32"/>
      <c r="B126" s="32"/>
      <c r="C126" s="32"/>
      <c r="D126" s="32"/>
      <c r="E126" s="47"/>
      <c r="F126" s="48"/>
      <c r="G126" s="32"/>
      <c r="H126" s="32"/>
      <c r="I126" s="32"/>
      <c r="J126" s="32"/>
      <c r="K126" s="32"/>
      <c r="L126" s="33"/>
      <c r="M126" s="32"/>
      <c r="N126" s="33"/>
      <c r="O126" s="32"/>
    </row>
    <row r="127" spans="1:21">
      <c r="A127" s="32"/>
      <c r="B127" s="32"/>
      <c r="C127" s="32"/>
      <c r="D127" s="32"/>
      <c r="E127" s="47"/>
      <c r="F127" s="48"/>
      <c r="G127" s="32"/>
      <c r="H127" s="32"/>
      <c r="I127" s="32"/>
      <c r="J127" s="32"/>
      <c r="K127" s="32"/>
      <c r="L127" s="33"/>
      <c r="M127" s="32"/>
      <c r="N127" s="33"/>
      <c r="O127" s="32"/>
    </row>
    <row r="128" spans="1:21">
      <c r="A128" s="32"/>
      <c r="B128" s="32"/>
      <c r="C128" s="32"/>
      <c r="D128" s="32"/>
      <c r="E128" s="47"/>
      <c r="F128" s="49"/>
      <c r="G128" s="32"/>
      <c r="H128" s="32"/>
      <c r="I128" s="32"/>
      <c r="J128" s="32"/>
      <c r="K128" s="32"/>
      <c r="L128" s="33"/>
      <c r="M128" s="32"/>
      <c r="N128" s="33"/>
      <c r="O128" s="32"/>
    </row>
    <row r="129" spans="1:15">
      <c r="A129" s="32"/>
      <c r="B129" s="32"/>
      <c r="C129" s="32"/>
      <c r="D129" s="32"/>
      <c r="E129" s="47"/>
      <c r="F129" s="33"/>
      <c r="G129" s="32"/>
      <c r="H129" s="32"/>
      <c r="I129" s="32"/>
      <c r="J129" s="32"/>
      <c r="K129" s="32"/>
      <c r="L129" s="33"/>
      <c r="M129" s="32"/>
      <c r="N129" s="33"/>
      <c r="O129" s="32"/>
    </row>
    <row r="130" spans="1:15">
      <c r="A130" s="32"/>
      <c r="B130" s="32"/>
      <c r="C130" s="32"/>
      <c r="D130" s="32"/>
      <c r="E130" s="47"/>
      <c r="F130" s="32"/>
      <c r="G130" s="32"/>
      <c r="H130" s="32"/>
      <c r="I130" s="32"/>
      <c r="J130" s="32"/>
      <c r="K130" s="32"/>
      <c r="L130" s="33"/>
      <c r="M130" s="32"/>
      <c r="N130" s="33"/>
      <c r="O130" s="52"/>
    </row>
    <row r="131" spans="1:15">
      <c r="A131" s="32"/>
      <c r="B131" s="32"/>
      <c r="C131" s="32"/>
      <c r="D131" s="32"/>
      <c r="E131" s="47"/>
      <c r="F131" s="32"/>
      <c r="G131" s="32"/>
      <c r="H131" s="32"/>
      <c r="I131" s="32"/>
      <c r="J131" s="32"/>
      <c r="K131" s="32"/>
      <c r="L131" s="33"/>
      <c r="M131" s="32"/>
      <c r="N131" s="33"/>
      <c r="O131" s="32"/>
    </row>
    <row r="132" spans="1:15">
      <c r="A132" s="32"/>
      <c r="B132" s="32"/>
      <c r="C132" s="32"/>
      <c r="D132" s="32"/>
      <c r="E132" s="47"/>
      <c r="F132" s="49"/>
      <c r="G132" s="32"/>
      <c r="H132" s="32"/>
      <c r="I132" s="32"/>
      <c r="J132" s="32"/>
      <c r="K132" s="32"/>
      <c r="L132" s="33"/>
      <c r="M132" s="32"/>
      <c r="N132" s="33"/>
      <c r="O132" s="32"/>
    </row>
    <row r="133" spans="1:15">
      <c r="A133" s="32"/>
      <c r="B133" s="32"/>
      <c r="C133" s="32"/>
      <c r="D133" s="32"/>
      <c r="E133" s="47"/>
      <c r="F133" s="48"/>
      <c r="G133" s="32"/>
      <c r="H133" s="32"/>
      <c r="I133" s="32"/>
      <c r="J133" s="32"/>
      <c r="K133" s="32"/>
      <c r="L133" s="33"/>
      <c r="M133" s="32"/>
      <c r="N133" s="33"/>
      <c r="O133" s="32"/>
    </row>
    <row r="134" spans="1:15">
      <c r="A134" s="32"/>
      <c r="B134" s="32"/>
      <c r="C134" s="32"/>
      <c r="D134" s="32"/>
      <c r="E134" s="47"/>
      <c r="F134" s="48"/>
      <c r="G134" s="32"/>
      <c r="H134" s="32"/>
      <c r="I134" s="32"/>
      <c r="J134" s="32"/>
      <c r="K134" s="32"/>
      <c r="L134" s="33"/>
      <c r="M134" s="32"/>
      <c r="N134" s="33"/>
      <c r="O134" s="32"/>
    </row>
    <row r="135" spans="1:15">
      <c r="A135" s="32"/>
      <c r="B135" s="32"/>
      <c r="C135" s="32"/>
      <c r="D135" s="32"/>
      <c r="E135" s="47"/>
      <c r="F135" s="48"/>
      <c r="G135" s="32"/>
      <c r="H135" s="32"/>
      <c r="I135" s="32"/>
      <c r="J135" s="32"/>
      <c r="K135" s="32"/>
      <c r="L135" s="33"/>
      <c r="M135" s="32"/>
      <c r="N135" s="33"/>
      <c r="O135" s="32"/>
    </row>
    <row r="136" spans="1:15">
      <c r="A136" s="32"/>
      <c r="B136" s="32"/>
      <c r="C136" s="32"/>
      <c r="D136" s="32"/>
      <c r="E136" s="47"/>
      <c r="F136" s="48"/>
      <c r="G136" s="32"/>
      <c r="H136" s="32"/>
      <c r="I136" s="32"/>
      <c r="J136" s="32"/>
      <c r="K136" s="32"/>
      <c r="L136" s="33"/>
      <c r="M136" s="32"/>
      <c r="N136" s="33"/>
      <c r="O136" s="32"/>
    </row>
    <row r="137" spans="1:15">
      <c r="A137" s="32"/>
      <c r="B137" s="32"/>
      <c r="C137" s="32"/>
      <c r="D137" s="32"/>
      <c r="E137" s="47"/>
      <c r="F137" s="48"/>
      <c r="G137" s="32"/>
      <c r="H137" s="32"/>
      <c r="I137" s="32"/>
      <c r="J137" s="32"/>
      <c r="K137" s="32"/>
      <c r="L137" s="33"/>
      <c r="M137" s="32"/>
      <c r="N137" s="33"/>
      <c r="O137" s="32"/>
    </row>
    <row r="138" spans="1:15">
      <c r="A138" s="32"/>
      <c r="B138" s="32"/>
      <c r="C138" s="32"/>
      <c r="D138" s="32"/>
      <c r="E138" s="47"/>
      <c r="F138" s="48"/>
      <c r="G138" s="32"/>
      <c r="H138" s="32"/>
      <c r="I138" s="32"/>
      <c r="J138" s="32"/>
      <c r="K138" s="32"/>
      <c r="L138" s="33"/>
      <c r="M138" s="32"/>
      <c r="N138" s="33"/>
      <c r="O138" s="32"/>
    </row>
    <row r="139" spans="1:15">
      <c r="A139" s="32"/>
      <c r="B139" s="32"/>
      <c r="C139" s="32"/>
      <c r="D139" s="32"/>
      <c r="E139" s="47"/>
      <c r="F139" s="48"/>
      <c r="G139" s="32"/>
      <c r="H139" s="32"/>
      <c r="I139" s="32"/>
      <c r="J139" s="32"/>
      <c r="K139" s="32"/>
      <c r="L139" s="33"/>
      <c r="M139" s="32"/>
      <c r="N139" s="33"/>
      <c r="O139" s="32"/>
    </row>
    <row r="140" spans="1:15">
      <c r="A140" s="32"/>
      <c r="B140" s="32"/>
      <c r="C140" s="32"/>
      <c r="D140" s="32"/>
      <c r="E140" s="47"/>
      <c r="F140" s="48"/>
      <c r="G140" s="32"/>
      <c r="H140" s="32"/>
      <c r="I140" s="32"/>
      <c r="J140" s="32"/>
      <c r="K140" s="32"/>
      <c r="L140" s="33"/>
      <c r="M140" s="32"/>
      <c r="N140" s="33"/>
      <c r="O140" s="32"/>
    </row>
    <row r="141" spans="1:15">
      <c r="A141" s="32"/>
      <c r="B141" s="32"/>
      <c r="C141" s="32"/>
      <c r="D141" s="32"/>
      <c r="E141" s="47"/>
      <c r="F141" s="48"/>
      <c r="G141" s="32"/>
      <c r="H141" s="32"/>
      <c r="I141" s="32"/>
      <c r="J141" s="32"/>
      <c r="K141" s="32"/>
      <c r="L141" s="33"/>
      <c r="M141" s="32"/>
      <c r="N141" s="33"/>
      <c r="O141" s="32"/>
    </row>
    <row r="142" spans="1:15" ht="15" customHeight="1">
      <c r="A142" s="32"/>
      <c r="B142" s="32"/>
      <c r="C142" s="32"/>
      <c r="D142" s="32"/>
      <c r="E142" s="47"/>
      <c r="F142" s="48"/>
      <c r="G142" s="32"/>
      <c r="H142" s="32"/>
      <c r="I142" s="32"/>
      <c r="J142" s="32"/>
      <c r="K142" s="32"/>
      <c r="L142" s="33"/>
      <c r="M142" s="32"/>
      <c r="N142" s="33"/>
      <c r="O142" s="32"/>
    </row>
    <row r="143" spans="1:15" ht="15" customHeight="1">
      <c r="A143" s="32"/>
      <c r="B143" s="32"/>
      <c r="C143" s="32"/>
      <c r="D143" s="32"/>
      <c r="E143" s="47"/>
      <c r="F143" s="48"/>
      <c r="G143" s="32"/>
      <c r="H143" s="32"/>
      <c r="I143" s="32"/>
      <c r="J143" s="32"/>
      <c r="K143" s="32"/>
      <c r="L143" s="33"/>
      <c r="M143" s="32"/>
      <c r="N143" s="33"/>
      <c r="O143" s="32"/>
    </row>
    <row r="144" spans="1:15">
      <c r="A144" s="32"/>
      <c r="B144" s="32"/>
      <c r="C144" s="32"/>
      <c r="D144" s="32"/>
      <c r="E144" s="47"/>
      <c r="F144" s="48"/>
      <c r="G144" s="32"/>
      <c r="H144" s="32"/>
      <c r="I144" s="32"/>
      <c r="J144" s="32"/>
      <c r="K144" s="32"/>
      <c r="L144" s="33"/>
      <c r="M144" s="32"/>
      <c r="N144" s="33"/>
      <c r="O144" s="32"/>
    </row>
    <row r="145" spans="1:15">
      <c r="A145" s="32"/>
      <c r="B145" s="32"/>
      <c r="C145" s="32"/>
      <c r="D145" s="32"/>
      <c r="E145" s="47"/>
      <c r="F145" s="48"/>
      <c r="G145" s="32"/>
      <c r="H145" s="32"/>
      <c r="I145" s="32"/>
      <c r="J145" s="32"/>
      <c r="K145" s="32"/>
      <c r="L145" s="33"/>
      <c r="M145" s="32"/>
      <c r="N145" s="33"/>
      <c r="O145" s="32"/>
    </row>
    <row r="146" spans="1:15">
      <c r="A146" s="32"/>
      <c r="B146" s="32"/>
      <c r="C146" s="32"/>
      <c r="D146" s="32"/>
      <c r="E146" s="47"/>
      <c r="F146" s="48"/>
      <c r="G146" s="32"/>
      <c r="H146" s="32"/>
      <c r="I146" s="32"/>
      <c r="J146" s="32"/>
      <c r="K146" s="32"/>
      <c r="L146" s="33"/>
      <c r="M146" s="32"/>
      <c r="N146" s="32"/>
      <c r="O146" s="32"/>
    </row>
    <row r="147" spans="1:15">
      <c r="A147" s="32"/>
      <c r="B147" s="32"/>
      <c r="C147" s="32"/>
      <c r="D147" s="32"/>
      <c r="E147" s="47"/>
      <c r="F147" s="48"/>
      <c r="G147" s="32"/>
      <c r="H147" s="32"/>
      <c r="I147" s="32"/>
      <c r="J147" s="32"/>
      <c r="K147" s="32"/>
      <c r="L147" s="33"/>
      <c r="M147" s="32"/>
      <c r="N147" s="32"/>
      <c r="O147" s="32"/>
    </row>
    <row r="148" spans="1:15">
      <c r="A148" s="32"/>
      <c r="B148" s="32"/>
      <c r="C148" s="32"/>
      <c r="D148" s="32"/>
      <c r="E148" s="47"/>
      <c r="F148" s="32"/>
      <c r="G148" s="32"/>
      <c r="H148" s="32"/>
      <c r="I148" s="32"/>
      <c r="J148" s="32"/>
      <c r="K148" s="32"/>
      <c r="L148" s="33"/>
      <c r="M148" s="32"/>
      <c r="N148" s="32"/>
      <c r="O148" s="32"/>
    </row>
    <row r="149" spans="1:15">
      <c r="A149" s="32"/>
      <c r="B149" s="32"/>
      <c r="C149" s="32"/>
      <c r="D149" s="32"/>
      <c r="E149" s="47"/>
      <c r="F149" s="48"/>
      <c r="G149" s="32"/>
      <c r="H149" s="32"/>
      <c r="I149" s="32"/>
      <c r="J149" s="32"/>
      <c r="K149" s="32"/>
      <c r="L149" s="33"/>
      <c r="M149" s="32"/>
      <c r="N149" s="33"/>
      <c r="O149" s="32"/>
    </row>
    <row r="150" spans="1:15">
      <c r="A150" s="57"/>
      <c r="B150" s="58"/>
      <c r="C150" s="58"/>
      <c r="E150" s="59"/>
      <c r="F150" s="58"/>
      <c r="G150" s="57"/>
      <c r="H150" s="58"/>
      <c r="I150" s="58"/>
      <c r="J150" s="58"/>
      <c r="K150" s="57"/>
      <c r="L150" s="58"/>
      <c r="M150" s="57"/>
      <c r="N150" s="58"/>
      <c r="O150" s="57"/>
    </row>
    <row r="151" spans="1:15">
      <c r="B151" s="16"/>
      <c r="C151" s="16"/>
      <c r="E151" s="20"/>
      <c r="F151" s="16"/>
      <c r="G151" s="5"/>
      <c r="H151" s="16"/>
      <c r="I151" s="16"/>
      <c r="J151" s="16"/>
      <c r="K151" s="5"/>
      <c r="L151" s="16"/>
      <c r="M151" s="5"/>
      <c r="N151" s="16"/>
    </row>
    <row r="152" spans="1:15">
      <c r="B152" s="16"/>
      <c r="C152" s="16"/>
      <c r="E152" s="20"/>
      <c r="F152" s="16"/>
      <c r="G152" s="5"/>
      <c r="H152" s="16"/>
      <c r="I152" s="16"/>
      <c r="J152" s="16"/>
      <c r="K152" s="5"/>
      <c r="L152" s="5"/>
      <c r="M152" s="5"/>
      <c r="N152" s="16"/>
    </row>
    <row r="153" spans="1:15">
      <c r="B153" s="16"/>
      <c r="C153" s="16"/>
      <c r="E153" s="20"/>
      <c r="F153" s="16"/>
      <c r="G153" s="5"/>
      <c r="H153" s="16"/>
      <c r="I153" s="16"/>
      <c r="J153" s="16"/>
      <c r="K153" s="5"/>
      <c r="L153" s="5"/>
      <c r="M153" s="5"/>
      <c r="N153" s="16"/>
    </row>
    <row r="154" spans="1:15">
      <c r="B154" s="16"/>
      <c r="C154" s="16"/>
      <c r="E154" s="20"/>
      <c r="F154" s="16"/>
      <c r="G154" s="5"/>
      <c r="H154" s="16"/>
      <c r="I154" s="16"/>
      <c r="J154" s="16"/>
      <c r="K154" s="5"/>
      <c r="L154" s="5"/>
      <c r="M154" s="5"/>
      <c r="N154" s="16"/>
    </row>
    <row r="155" spans="1:15">
      <c r="B155" s="16"/>
      <c r="C155" s="16"/>
      <c r="E155" s="20"/>
      <c r="F155" s="16"/>
      <c r="G155" s="5"/>
      <c r="H155" s="16"/>
      <c r="I155" s="16"/>
      <c r="J155" s="16"/>
      <c r="K155" s="5"/>
      <c r="L155" s="5"/>
      <c r="M155" s="5"/>
      <c r="N155" s="16"/>
    </row>
    <row r="156" spans="1:15">
      <c r="B156" s="16"/>
      <c r="C156" s="16"/>
      <c r="E156" s="20"/>
      <c r="F156" s="16"/>
      <c r="G156" s="5"/>
      <c r="H156" s="16"/>
      <c r="I156" s="16"/>
      <c r="J156" s="16"/>
      <c r="K156" s="5"/>
      <c r="L156" s="16"/>
      <c r="M156" s="5"/>
      <c r="N156" s="16"/>
    </row>
    <row r="157" spans="1:15">
      <c r="B157" s="16"/>
      <c r="C157" s="16"/>
      <c r="E157" s="20"/>
      <c r="F157" s="16"/>
      <c r="G157" s="5"/>
      <c r="H157" s="16"/>
      <c r="I157" s="16"/>
      <c r="J157" s="16"/>
      <c r="K157" s="5"/>
      <c r="L157" s="16"/>
      <c r="M157" s="5"/>
      <c r="N157" s="16"/>
    </row>
    <row r="158" spans="1:15">
      <c r="B158" s="16"/>
      <c r="C158" s="16"/>
      <c r="E158" s="20"/>
      <c r="F158" s="16"/>
      <c r="G158" s="5"/>
      <c r="H158" s="16"/>
      <c r="I158" s="16"/>
      <c r="J158" s="16"/>
      <c r="K158" s="5"/>
      <c r="L158" s="16"/>
      <c r="M158" s="5"/>
      <c r="N158" s="16"/>
    </row>
    <row r="159" spans="1:15">
      <c r="B159" s="16"/>
      <c r="C159" s="16"/>
      <c r="E159" s="20"/>
      <c r="F159" s="16"/>
      <c r="G159" s="5"/>
      <c r="H159" s="16"/>
      <c r="I159" s="16"/>
      <c r="J159" s="16"/>
      <c r="K159" s="5"/>
      <c r="L159" s="16"/>
      <c r="M159" s="5"/>
      <c r="N159" s="16"/>
    </row>
    <row r="160" spans="1:15">
      <c r="B160" s="16"/>
      <c r="C160" s="16"/>
      <c r="E160" s="20"/>
      <c r="F160" s="16"/>
      <c r="G160" s="5"/>
      <c r="H160" s="16"/>
      <c r="I160" s="16"/>
      <c r="J160" s="16"/>
      <c r="K160" s="5"/>
      <c r="L160" s="16"/>
      <c r="M160" s="5"/>
      <c r="N160" s="16"/>
    </row>
    <row r="161" spans="2:14">
      <c r="B161" s="16"/>
      <c r="C161" s="16"/>
      <c r="E161" s="20"/>
      <c r="F161" s="16"/>
      <c r="G161" s="5"/>
      <c r="H161" s="16"/>
      <c r="I161" s="16"/>
      <c r="J161" s="16"/>
      <c r="K161" s="5"/>
      <c r="L161" s="16"/>
      <c r="M161" s="5"/>
      <c r="N161" s="16"/>
    </row>
    <row r="162" spans="2:14">
      <c r="B162" s="16"/>
      <c r="C162" s="16"/>
      <c r="E162" s="20"/>
      <c r="F162" s="16"/>
      <c r="G162" s="5"/>
      <c r="H162" s="16"/>
      <c r="I162" s="16"/>
      <c r="J162" s="16"/>
      <c r="K162" s="5"/>
      <c r="L162" s="16"/>
      <c r="M162" s="5"/>
      <c r="N162" s="16"/>
    </row>
    <row r="163" spans="2:14">
      <c r="B163" s="16"/>
      <c r="C163" s="16"/>
      <c r="E163" s="20"/>
      <c r="F163" s="16"/>
      <c r="G163" s="5"/>
      <c r="H163" s="16"/>
      <c r="I163" s="16"/>
      <c r="J163" s="16"/>
      <c r="K163" s="5"/>
      <c r="L163" s="16"/>
      <c r="M163" s="5"/>
      <c r="N163" s="16"/>
    </row>
    <row r="164" spans="2:14">
      <c r="B164" s="16"/>
      <c r="C164" s="16"/>
      <c r="E164" s="20"/>
      <c r="F164" s="16"/>
      <c r="G164" s="5"/>
      <c r="H164" s="16"/>
      <c r="I164" s="16"/>
      <c r="J164" s="16"/>
      <c r="K164" s="5"/>
      <c r="L164" s="16"/>
      <c r="M164" s="5"/>
      <c r="N164" s="16"/>
    </row>
    <row r="165" spans="2:14">
      <c r="B165" s="16"/>
      <c r="C165" s="16"/>
      <c r="E165" s="20"/>
      <c r="F165" s="16"/>
      <c r="G165" s="5"/>
      <c r="H165" s="16"/>
      <c r="I165" s="16"/>
      <c r="J165" s="16"/>
      <c r="K165" s="5"/>
      <c r="L165" s="16"/>
      <c r="M165" s="5"/>
      <c r="N165" s="16"/>
    </row>
    <row r="166" spans="2:14">
      <c r="B166" s="16"/>
      <c r="C166" s="16"/>
      <c r="E166" s="20"/>
      <c r="F166" s="16"/>
      <c r="G166" s="5"/>
      <c r="H166" s="16"/>
      <c r="I166" s="16"/>
      <c r="J166" s="16"/>
      <c r="K166" s="5"/>
      <c r="L166" s="16"/>
      <c r="M166" s="5"/>
      <c r="N166" s="16"/>
    </row>
    <row r="167" spans="2:14">
      <c r="B167" s="16"/>
      <c r="C167" s="16"/>
      <c r="E167" s="20"/>
      <c r="F167" s="16"/>
      <c r="G167" s="5"/>
      <c r="H167" s="16"/>
      <c r="I167" s="16"/>
      <c r="J167" s="16"/>
      <c r="K167" s="5"/>
      <c r="L167" s="16"/>
      <c r="M167" s="5"/>
      <c r="N167" s="16"/>
    </row>
    <row r="168" spans="2:14">
      <c r="B168" s="16"/>
      <c r="C168" s="16"/>
      <c r="E168" s="20"/>
      <c r="F168" s="16"/>
      <c r="G168" s="5"/>
      <c r="H168" s="16"/>
      <c r="I168" s="16"/>
      <c r="J168" s="16"/>
      <c r="K168" s="5"/>
      <c r="L168" s="16"/>
      <c r="M168" s="5"/>
      <c r="N168" s="16"/>
    </row>
    <row r="169" spans="2:14">
      <c r="B169" s="16"/>
      <c r="C169" s="16"/>
      <c r="E169" s="20"/>
      <c r="F169" s="16"/>
      <c r="G169" s="5"/>
      <c r="H169" s="16"/>
      <c r="I169" s="16"/>
      <c r="J169" s="16"/>
      <c r="K169" s="5"/>
      <c r="L169" s="16"/>
      <c r="M169" s="5"/>
      <c r="N169" s="16"/>
    </row>
    <row r="170" spans="2:14">
      <c r="B170" s="16"/>
      <c r="C170" s="16"/>
      <c r="E170" s="20"/>
      <c r="F170" s="16"/>
      <c r="G170" s="5"/>
      <c r="H170" s="16"/>
      <c r="I170" s="16"/>
      <c r="J170" s="16"/>
      <c r="K170" s="5"/>
      <c r="L170" s="16"/>
      <c r="M170" s="5"/>
      <c r="N170" s="16"/>
    </row>
    <row r="171" spans="2:14">
      <c r="B171" s="16"/>
      <c r="C171" s="16"/>
      <c r="E171" s="20"/>
      <c r="F171" s="16"/>
      <c r="G171" s="5"/>
      <c r="H171" s="16"/>
      <c r="I171" s="16"/>
      <c r="J171" s="16"/>
      <c r="K171" s="5"/>
      <c r="L171" s="16"/>
      <c r="M171" s="5"/>
      <c r="N171" s="16"/>
    </row>
    <row r="172" spans="2:14">
      <c r="B172" s="16"/>
      <c r="C172" s="16"/>
      <c r="E172" s="20"/>
      <c r="F172" s="16"/>
      <c r="G172" s="5"/>
      <c r="H172" s="16"/>
      <c r="I172" s="16"/>
      <c r="J172" s="16"/>
      <c r="K172" s="5"/>
      <c r="L172" s="16"/>
      <c r="M172" s="5"/>
      <c r="N172" s="16"/>
    </row>
    <row r="173" spans="2:14">
      <c r="B173" s="16"/>
      <c r="C173" s="16"/>
      <c r="E173" s="20"/>
      <c r="F173" s="16"/>
      <c r="G173" s="5"/>
      <c r="H173" s="16"/>
      <c r="I173" s="16"/>
      <c r="J173" s="16"/>
      <c r="K173" s="5"/>
      <c r="L173" s="16"/>
      <c r="M173" s="5"/>
      <c r="N173" s="16"/>
    </row>
    <row r="174" spans="2:14">
      <c r="B174" s="16"/>
      <c r="C174" s="16"/>
      <c r="E174" s="20"/>
      <c r="F174" s="16"/>
      <c r="G174" s="5"/>
      <c r="H174" s="16"/>
      <c r="I174" s="16"/>
      <c r="J174" s="16"/>
      <c r="K174" s="5"/>
      <c r="L174" s="16"/>
      <c r="M174" s="5"/>
      <c r="N174" s="16"/>
    </row>
    <row r="175" spans="2:14">
      <c r="B175" s="16"/>
      <c r="C175" s="16"/>
      <c r="E175" s="20"/>
      <c r="F175" s="16"/>
      <c r="G175" s="5"/>
      <c r="H175" s="16"/>
      <c r="I175" s="16"/>
      <c r="J175" s="16"/>
      <c r="K175" s="5"/>
      <c r="L175" s="16"/>
      <c r="M175" s="5"/>
      <c r="N175" s="16"/>
    </row>
    <row r="176" spans="2:14">
      <c r="B176" s="16"/>
      <c r="C176" s="16"/>
      <c r="E176" s="20"/>
      <c r="F176" s="16"/>
      <c r="G176" s="5"/>
      <c r="H176" s="16"/>
      <c r="I176" s="16"/>
      <c r="J176" s="16"/>
      <c r="K176" s="5"/>
      <c r="L176" s="16"/>
      <c r="M176" s="5"/>
      <c r="N176" s="16"/>
    </row>
    <row r="177" spans="2:14">
      <c r="B177" s="16"/>
      <c r="C177" s="16"/>
      <c r="E177" s="20"/>
      <c r="F177" s="16"/>
      <c r="G177" s="5"/>
      <c r="H177" s="16"/>
      <c r="I177" s="16"/>
      <c r="J177" s="16"/>
      <c r="K177" s="5"/>
      <c r="L177" s="16"/>
      <c r="M177" s="5"/>
      <c r="N177" s="16"/>
    </row>
    <row r="178" spans="2:14">
      <c r="B178" s="16"/>
      <c r="C178" s="16"/>
      <c r="E178" s="20"/>
      <c r="F178" s="16"/>
      <c r="G178" s="5"/>
      <c r="H178" s="16"/>
      <c r="I178" s="16"/>
      <c r="J178" s="16"/>
      <c r="K178" s="5"/>
      <c r="L178" s="16"/>
      <c r="M178" s="5"/>
      <c r="N178" s="16"/>
    </row>
    <row r="179" spans="2:14">
      <c r="B179" s="16"/>
      <c r="C179" s="16"/>
      <c r="E179" s="20"/>
      <c r="F179" s="16"/>
      <c r="G179" s="5"/>
      <c r="H179" s="16"/>
      <c r="I179" s="16"/>
      <c r="J179" s="16"/>
      <c r="K179" s="5"/>
      <c r="L179" s="16"/>
      <c r="M179" s="5"/>
      <c r="N179" s="16"/>
    </row>
    <row r="180" spans="2:14">
      <c r="B180" s="16"/>
      <c r="C180" s="16"/>
      <c r="E180" s="20"/>
      <c r="F180" s="16"/>
      <c r="G180" s="5"/>
      <c r="H180" s="16"/>
      <c r="I180" s="16"/>
      <c r="J180" s="16"/>
      <c r="K180" s="5"/>
      <c r="L180" s="16"/>
      <c r="M180" s="5"/>
      <c r="N180" s="16"/>
    </row>
    <row r="181" spans="2:14">
      <c r="B181" s="16"/>
      <c r="C181" s="16"/>
      <c r="E181" s="20"/>
      <c r="F181" s="16"/>
      <c r="G181" s="5"/>
      <c r="H181" s="16"/>
      <c r="I181" s="16"/>
      <c r="J181" s="16"/>
      <c r="K181" s="5"/>
      <c r="L181" s="16"/>
      <c r="M181" s="5"/>
      <c r="N181" s="16"/>
    </row>
    <row r="182" spans="2:14">
      <c r="B182" s="16"/>
      <c r="C182" s="16"/>
      <c r="E182" s="20"/>
      <c r="F182" s="16"/>
      <c r="G182" s="5"/>
      <c r="H182" s="16"/>
      <c r="I182" s="16"/>
      <c r="J182" s="16"/>
      <c r="K182" s="5"/>
      <c r="L182" s="16"/>
      <c r="M182" s="5"/>
      <c r="N182" s="16"/>
    </row>
    <row r="183" spans="2:14">
      <c r="B183" s="16"/>
      <c r="C183" s="16"/>
      <c r="E183" s="20"/>
      <c r="F183" s="16"/>
      <c r="G183" s="5"/>
      <c r="H183" s="16"/>
      <c r="I183" s="16"/>
      <c r="J183" s="16"/>
      <c r="K183" s="5"/>
      <c r="L183" s="16"/>
      <c r="M183" s="5"/>
      <c r="N183" s="16"/>
    </row>
    <row r="184" spans="2:14">
      <c r="B184" s="16"/>
      <c r="C184" s="16"/>
      <c r="E184" s="20"/>
      <c r="F184" s="16"/>
      <c r="G184" s="5"/>
      <c r="H184" s="16"/>
      <c r="I184" s="16"/>
      <c r="J184" s="16"/>
      <c r="K184" s="5"/>
      <c r="L184" s="16"/>
      <c r="M184" s="5"/>
      <c r="N184" s="16"/>
    </row>
    <row r="185" spans="2:14">
      <c r="B185" s="16"/>
      <c r="C185" s="16"/>
      <c r="E185" s="20"/>
      <c r="F185" s="16"/>
      <c r="G185" s="5"/>
      <c r="H185" s="16"/>
      <c r="I185" s="16"/>
      <c r="J185" s="16"/>
      <c r="K185" s="5"/>
      <c r="L185" s="16"/>
      <c r="M185" s="5"/>
      <c r="N185" s="16"/>
    </row>
    <row r="186" spans="2:14">
      <c r="B186" s="16"/>
      <c r="C186" s="16"/>
      <c r="E186" s="20"/>
      <c r="F186" s="16"/>
      <c r="G186" s="5"/>
      <c r="H186" s="16"/>
      <c r="I186" s="16"/>
      <c r="J186" s="16"/>
      <c r="K186" s="5"/>
      <c r="L186" s="16"/>
      <c r="M186" s="5"/>
      <c r="N186" s="16"/>
    </row>
    <row r="187" spans="2:14">
      <c r="B187" s="16"/>
      <c r="C187" s="16"/>
      <c r="E187" s="20"/>
      <c r="F187" s="16"/>
      <c r="G187" s="5"/>
      <c r="H187" s="16"/>
      <c r="I187" s="16"/>
      <c r="J187" s="16"/>
      <c r="K187" s="5"/>
      <c r="L187" s="16"/>
      <c r="M187" s="5"/>
      <c r="N187" s="16"/>
    </row>
    <row r="188" spans="2:14">
      <c r="B188" s="16"/>
      <c r="C188" s="16"/>
      <c r="E188" s="20"/>
      <c r="F188" s="16"/>
      <c r="G188" s="5"/>
      <c r="H188" s="16"/>
      <c r="I188" s="16"/>
      <c r="J188" s="16"/>
      <c r="K188" s="5"/>
      <c r="L188" s="16"/>
      <c r="M188" s="5"/>
      <c r="N188" s="16"/>
    </row>
    <row r="189" spans="2:14">
      <c r="B189" s="16"/>
      <c r="C189" s="16"/>
      <c r="E189" s="20"/>
      <c r="F189" s="16"/>
      <c r="G189" s="5"/>
      <c r="H189" s="16"/>
      <c r="I189" s="16"/>
      <c r="J189" s="16"/>
      <c r="K189" s="5"/>
      <c r="L189" s="16"/>
      <c r="M189" s="5"/>
      <c r="N189" s="16"/>
    </row>
    <row r="190" spans="2:14">
      <c r="B190" s="16"/>
      <c r="C190" s="16"/>
      <c r="E190" s="20"/>
      <c r="F190" s="16"/>
      <c r="G190" s="5"/>
      <c r="H190" s="16"/>
      <c r="I190" s="16"/>
      <c r="J190" s="16"/>
      <c r="K190" s="5"/>
      <c r="L190" s="16"/>
      <c r="M190" s="5"/>
      <c r="N190" s="16"/>
    </row>
    <row r="191" spans="2:14">
      <c r="B191" s="16"/>
      <c r="C191" s="16"/>
      <c r="E191" s="20"/>
      <c r="F191" s="16"/>
      <c r="G191" s="5"/>
      <c r="H191" s="16"/>
      <c r="I191" s="16"/>
      <c r="J191" s="16"/>
      <c r="K191" s="5"/>
      <c r="L191" s="16"/>
      <c r="M191" s="5"/>
      <c r="N191" s="16"/>
    </row>
    <row r="192" spans="2:14">
      <c r="B192" s="16"/>
      <c r="C192" s="16"/>
      <c r="E192" s="20"/>
      <c r="F192" s="16"/>
      <c r="G192" s="5"/>
      <c r="H192" s="16"/>
      <c r="I192" s="16"/>
      <c r="J192" s="16"/>
      <c r="K192" s="5"/>
      <c r="L192" s="16"/>
      <c r="M192" s="5"/>
      <c r="N192" s="16"/>
    </row>
    <row r="193" spans="2:14">
      <c r="B193" s="16"/>
      <c r="C193" s="16"/>
      <c r="E193" s="20"/>
      <c r="F193" s="16"/>
      <c r="G193" s="5"/>
      <c r="H193" s="16"/>
      <c r="I193" s="16"/>
      <c r="J193" s="16"/>
      <c r="K193" s="5"/>
      <c r="L193" s="16"/>
      <c r="M193" s="5"/>
      <c r="N193" s="16"/>
    </row>
    <row r="194" spans="2:14">
      <c r="B194" s="16"/>
      <c r="C194" s="16"/>
      <c r="E194" s="20"/>
      <c r="F194" s="16"/>
      <c r="G194" s="5"/>
      <c r="H194" s="16"/>
      <c r="I194" s="16"/>
      <c r="J194" s="16"/>
      <c r="K194" s="5"/>
      <c r="L194" s="16"/>
      <c r="M194" s="5"/>
      <c r="N194" s="16"/>
    </row>
    <row r="195" spans="2:14">
      <c r="B195" s="16"/>
      <c r="C195" s="16"/>
      <c r="E195" s="20"/>
      <c r="F195" s="16"/>
      <c r="G195" s="5"/>
      <c r="H195" s="16"/>
      <c r="I195" s="16"/>
      <c r="J195" s="16"/>
      <c r="K195" s="5"/>
      <c r="L195" s="16"/>
      <c r="M195" s="5"/>
      <c r="N195" s="16"/>
    </row>
    <row r="196" spans="2:14">
      <c r="B196" s="16"/>
      <c r="C196" s="16"/>
      <c r="E196" s="20"/>
      <c r="F196" s="16"/>
      <c r="G196" s="5"/>
      <c r="H196" s="16"/>
      <c r="I196" s="16"/>
      <c r="J196" s="16"/>
      <c r="K196" s="5"/>
      <c r="L196" s="16"/>
      <c r="M196" s="5"/>
      <c r="N196" s="16"/>
    </row>
    <row r="197" spans="2:14">
      <c r="B197" s="16"/>
      <c r="C197" s="16"/>
      <c r="E197" s="20"/>
      <c r="F197" s="16"/>
      <c r="G197" s="5"/>
      <c r="H197" s="16"/>
      <c r="I197" s="16"/>
      <c r="J197" s="16"/>
      <c r="K197" s="5"/>
      <c r="L197" s="16"/>
      <c r="M197" s="5"/>
      <c r="N197" s="16"/>
    </row>
    <row r="198" spans="2:14">
      <c r="B198" s="16"/>
      <c r="C198" s="16"/>
      <c r="E198" s="20"/>
      <c r="F198" s="16"/>
      <c r="G198" s="5"/>
      <c r="H198" s="16"/>
      <c r="I198" s="16"/>
      <c r="J198" s="16"/>
      <c r="K198" s="5"/>
      <c r="L198" s="16"/>
      <c r="M198" s="5"/>
      <c r="N198" s="16"/>
    </row>
    <row r="199" spans="2:14">
      <c r="B199" s="16"/>
      <c r="C199" s="16"/>
      <c r="E199" s="20"/>
      <c r="F199" s="16"/>
      <c r="G199" s="5"/>
      <c r="H199" s="16"/>
      <c r="I199" s="16"/>
      <c r="J199" s="16"/>
      <c r="K199" s="5"/>
      <c r="L199" s="16"/>
      <c r="M199" s="5"/>
      <c r="N199" s="16"/>
    </row>
    <row r="200" spans="2:14">
      <c r="B200" s="16"/>
      <c r="C200" s="16"/>
      <c r="E200" s="20"/>
      <c r="F200" s="16"/>
      <c r="G200" s="5"/>
      <c r="H200" s="16"/>
      <c r="I200" s="16"/>
      <c r="J200" s="16"/>
      <c r="K200" s="5"/>
      <c r="L200" s="16"/>
      <c r="M200" s="5"/>
      <c r="N200" s="16"/>
    </row>
    <row r="201" spans="2:14">
      <c r="B201" s="16"/>
      <c r="C201" s="16"/>
      <c r="E201" s="20"/>
      <c r="F201" s="16"/>
      <c r="G201" s="5"/>
      <c r="H201" s="16"/>
      <c r="I201" s="16"/>
      <c r="J201" s="16"/>
      <c r="K201" s="5"/>
      <c r="L201" s="16"/>
      <c r="M201" s="5"/>
      <c r="N201" s="16"/>
    </row>
    <row r="202" spans="2:14">
      <c r="B202" s="16"/>
      <c r="C202" s="16"/>
      <c r="E202" s="20"/>
      <c r="F202" s="16"/>
      <c r="G202" s="5"/>
      <c r="H202" s="16"/>
      <c r="I202" s="16"/>
      <c r="J202" s="16"/>
      <c r="K202" s="5"/>
      <c r="L202" s="16"/>
      <c r="M202" s="5"/>
      <c r="N202" s="16"/>
    </row>
    <row r="203" spans="2:14">
      <c r="B203" s="16"/>
      <c r="C203" s="16"/>
      <c r="E203" s="20"/>
      <c r="F203" s="16"/>
      <c r="G203" s="5"/>
      <c r="H203" s="16"/>
      <c r="I203" s="16"/>
      <c r="J203" s="16"/>
      <c r="K203" s="5"/>
      <c r="L203" s="16"/>
      <c r="M203" s="5"/>
      <c r="N203" s="16"/>
    </row>
    <row r="204" spans="2:14">
      <c r="B204" s="16"/>
      <c r="C204" s="16"/>
      <c r="E204" s="20"/>
      <c r="F204" s="16"/>
      <c r="G204" s="5"/>
      <c r="H204" s="16"/>
      <c r="I204" s="16"/>
      <c r="J204" s="16"/>
      <c r="K204" s="5"/>
      <c r="L204" s="16"/>
      <c r="M204" s="5"/>
      <c r="N204" s="16"/>
    </row>
    <row r="205" spans="2:14">
      <c r="B205" s="16"/>
      <c r="C205" s="16"/>
      <c r="E205" s="20"/>
      <c r="F205" s="16"/>
      <c r="G205" s="5"/>
      <c r="H205" s="16"/>
      <c r="I205" s="16"/>
      <c r="J205" s="16"/>
      <c r="K205" s="5"/>
      <c r="L205" s="16"/>
      <c r="M205" s="5"/>
      <c r="N205" s="16"/>
    </row>
    <row r="206" spans="2:14">
      <c r="B206" s="16"/>
      <c r="C206" s="16"/>
      <c r="E206" s="20"/>
      <c r="F206" s="16"/>
      <c r="G206" s="5"/>
      <c r="H206" s="16"/>
      <c r="I206" s="16"/>
      <c r="J206" s="16"/>
      <c r="K206" s="5"/>
      <c r="L206" s="16"/>
      <c r="M206" s="5"/>
      <c r="N206" s="16"/>
    </row>
    <row r="207" spans="2:14">
      <c r="B207" s="16"/>
      <c r="C207" s="16"/>
      <c r="E207" s="20"/>
      <c r="F207" s="16"/>
      <c r="G207" s="5"/>
      <c r="H207" s="16"/>
      <c r="I207" s="16"/>
      <c r="J207" s="16"/>
      <c r="K207" s="5"/>
      <c r="L207" s="16"/>
      <c r="M207" s="5"/>
      <c r="N207" s="16"/>
    </row>
    <row r="208" spans="2:14">
      <c r="B208" s="16"/>
      <c r="C208" s="16"/>
      <c r="E208" s="20"/>
      <c r="F208" s="16"/>
      <c r="G208" s="5"/>
      <c r="H208" s="16"/>
      <c r="I208" s="16"/>
      <c r="J208" s="16"/>
      <c r="K208" s="5"/>
      <c r="L208" s="16"/>
      <c r="M208" s="5"/>
      <c r="N208" s="16"/>
    </row>
    <row r="209" spans="2:14">
      <c r="B209" s="16"/>
      <c r="C209" s="16"/>
      <c r="E209" s="20"/>
      <c r="F209" s="16"/>
      <c r="G209" s="5"/>
      <c r="H209" s="16"/>
      <c r="I209" s="16"/>
      <c r="J209" s="16"/>
      <c r="K209" s="5"/>
      <c r="L209" s="16"/>
      <c r="M209" s="5"/>
      <c r="N209" s="16"/>
    </row>
    <row r="210" spans="2:14">
      <c r="B210" s="16"/>
      <c r="C210" s="16"/>
      <c r="E210" s="20"/>
      <c r="F210" s="16"/>
      <c r="G210" s="5"/>
      <c r="H210" s="16"/>
      <c r="I210" s="16"/>
      <c r="J210" s="16"/>
      <c r="K210" s="5"/>
      <c r="L210" s="16"/>
      <c r="M210" s="5"/>
      <c r="N210" s="16"/>
    </row>
    <row r="211" spans="2:14">
      <c r="B211" s="16"/>
      <c r="C211" s="16"/>
      <c r="E211" s="20"/>
      <c r="F211" s="16"/>
      <c r="G211" s="5"/>
      <c r="H211" s="16"/>
      <c r="I211" s="16"/>
      <c r="J211" s="16"/>
      <c r="K211" s="5"/>
      <c r="L211" s="16"/>
      <c r="M211" s="5"/>
      <c r="N211" s="16"/>
    </row>
    <row r="212" spans="2:14">
      <c r="B212" s="16"/>
      <c r="C212" s="16"/>
      <c r="E212" s="20"/>
      <c r="F212" s="16"/>
      <c r="G212" s="5"/>
      <c r="H212" s="16"/>
      <c r="I212" s="16"/>
      <c r="J212" s="16"/>
      <c r="K212" s="5"/>
      <c r="L212" s="16"/>
      <c r="M212" s="5"/>
      <c r="N212" s="16"/>
    </row>
    <row r="213" spans="2:14">
      <c r="B213" s="16"/>
      <c r="C213" s="16"/>
      <c r="E213" s="20"/>
      <c r="F213" s="16"/>
      <c r="G213" s="5"/>
      <c r="H213" s="16"/>
      <c r="I213" s="16"/>
      <c r="J213" s="16"/>
      <c r="K213" s="5"/>
      <c r="L213" s="16"/>
      <c r="M213" s="5"/>
      <c r="N213" s="16"/>
    </row>
    <row r="214" spans="2:14">
      <c r="B214" s="16"/>
      <c r="C214" s="16"/>
      <c r="E214" s="20"/>
      <c r="F214" s="16"/>
      <c r="G214" s="5"/>
      <c r="H214" s="16"/>
      <c r="I214" s="16"/>
      <c r="J214" s="16"/>
      <c r="K214" s="5"/>
      <c r="L214" s="16"/>
      <c r="M214" s="5"/>
      <c r="N214" s="16"/>
    </row>
    <row r="215" spans="2:14">
      <c r="B215" s="16"/>
      <c r="C215" s="16"/>
      <c r="E215" s="20"/>
      <c r="F215" s="16"/>
      <c r="G215" s="5"/>
      <c r="H215" s="16"/>
      <c r="I215" s="16"/>
      <c r="J215" s="16"/>
      <c r="K215" s="5"/>
      <c r="L215" s="16"/>
      <c r="M215" s="5"/>
      <c r="N215" s="16"/>
    </row>
    <row r="216" spans="2:14">
      <c r="B216" s="16"/>
      <c r="C216" s="16"/>
      <c r="E216" s="20"/>
      <c r="F216" s="16"/>
      <c r="G216" s="5"/>
      <c r="H216" s="16"/>
      <c r="I216" s="16"/>
      <c r="J216" s="16"/>
      <c r="K216" s="5"/>
      <c r="L216" s="16"/>
      <c r="M216" s="5"/>
      <c r="N216" s="16"/>
    </row>
    <row r="217" spans="2:14">
      <c r="B217" s="16"/>
      <c r="C217" s="16"/>
      <c r="E217" s="20"/>
      <c r="F217" s="16"/>
      <c r="G217" s="5"/>
      <c r="H217" s="16"/>
      <c r="I217" s="16"/>
      <c r="J217" s="16"/>
      <c r="K217" s="5"/>
      <c r="L217" s="16"/>
      <c r="M217" s="5"/>
      <c r="N217" s="16"/>
    </row>
    <row r="218" spans="2:14">
      <c r="B218" s="16"/>
      <c r="C218" s="16"/>
      <c r="E218" s="20"/>
      <c r="F218" s="16"/>
      <c r="G218" s="5"/>
      <c r="H218" s="16"/>
      <c r="I218" s="16"/>
      <c r="J218" s="16"/>
      <c r="K218" s="5"/>
      <c r="L218" s="16"/>
      <c r="M218" s="5"/>
      <c r="N218" s="16"/>
    </row>
    <row r="219" spans="2:14">
      <c r="B219" s="16"/>
      <c r="C219" s="16"/>
      <c r="E219" s="20"/>
      <c r="F219" s="16"/>
      <c r="G219" s="5"/>
      <c r="H219" s="16"/>
      <c r="I219" s="16"/>
      <c r="J219" s="16"/>
      <c r="K219" s="5"/>
      <c r="L219" s="16"/>
      <c r="M219" s="5"/>
      <c r="N219" s="16"/>
    </row>
    <row r="220" spans="2:14">
      <c r="B220" s="16"/>
      <c r="C220" s="16"/>
      <c r="E220" s="20"/>
      <c r="F220" s="16"/>
      <c r="G220" s="5"/>
      <c r="H220" s="16"/>
      <c r="I220" s="16"/>
      <c r="J220" s="16"/>
      <c r="K220" s="5"/>
      <c r="L220" s="16"/>
      <c r="M220" s="5"/>
      <c r="N220" s="16"/>
    </row>
    <row r="221" spans="2:14">
      <c r="B221" s="16"/>
      <c r="C221" s="16"/>
      <c r="E221" s="20"/>
      <c r="F221" s="16"/>
      <c r="G221" s="5"/>
      <c r="H221" s="16"/>
      <c r="I221" s="16"/>
      <c r="J221" s="16"/>
      <c r="K221" s="5"/>
      <c r="L221" s="16"/>
      <c r="M221" s="5"/>
      <c r="N221" s="16"/>
    </row>
    <row r="222" spans="2:14">
      <c r="B222" s="16"/>
      <c r="C222" s="16"/>
      <c r="E222" s="20"/>
      <c r="F222" s="16"/>
      <c r="G222" s="5"/>
      <c r="H222" s="16"/>
      <c r="I222" s="16"/>
      <c r="J222" s="16"/>
      <c r="K222" s="5"/>
      <c r="L222" s="16"/>
      <c r="M222" s="5"/>
      <c r="N222" s="16"/>
    </row>
    <row r="223" spans="2:14">
      <c r="B223" s="16"/>
      <c r="C223" s="16"/>
      <c r="E223" s="20"/>
      <c r="F223" s="16"/>
      <c r="G223" s="5"/>
      <c r="H223" s="16"/>
      <c r="I223" s="16"/>
      <c r="J223" s="16"/>
      <c r="K223" s="5"/>
      <c r="L223" s="16"/>
      <c r="M223" s="5"/>
      <c r="N223" s="16"/>
    </row>
    <row r="224" spans="2:14">
      <c r="B224" s="16"/>
      <c r="C224" s="16"/>
      <c r="E224" s="20"/>
      <c r="F224" s="16"/>
      <c r="G224" s="5"/>
      <c r="H224" s="16"/>
      <c r="I224" s="16"/>
      <c r="J224" s="16"/>
      <c r="K224" s="5"/>
      <c r="L224" s="16"/>
      <c r="M224" s="5"/>
      <c r="N224" s="16"/>
    </row>
    <row r="225" spans="2:14">
      <c r="B225" s="16"/>
      <c r="C225" s="16"/>
      <c r="E225" s="20"/>
      <c r="F225" s="16"/>
      <c r="G225" s="5"/>
      <c r="H225" s="16"/>
      <c r="I225" s="16"/>
      <c r="J225" s="16"/>
      <c r="K225" s="5"/>
      <c r="L225" s="16"/>
      <c r="M225" s="5"/>
      <c r="N225" s="16"/>
    </row>
    <row r="226" spans="2:14">
      <c r="B226" s="16"/>
      <c r="C226" s="16"/>
      <c r="E226" s="20"/>
      <c r="F226" s="16"/>
      <c r="G226" s="5"/>
      <c r="H226" s="16"/>
      <c r="I226" s="16"/>
      <c r="J226" s="16"/>
      <c r="K226" s="5"/>
      <c r="L226" s="16"/>
      <c r="M226" s="5"/>
      <c r="N226" s="16"/>
    </row>
    <row r="227" spans="2:14">
      <c r="B227" s="16"/>
      <c r="C227" s="16"/>
      <c r="E227" s="20"/>
      <c r="F227" s="16"/>
      <c r="G227" s="5"/>
      <c r="H227" s="16"/>
      <c r="I227" s="16"/>
      <c r="J227" s="16"/>
      <c r="K227" s="5"/>
      <c r="L227" s="16"/>
      <c r="M227" s="5"/>
      <c r="N227" s="16"/>
    </row>
    <row r="228" spans="2:14">
      <c r="B228" s="16"/>
      <c r="C228" s="16"/>
      <c r="E228" s="20"/>
      <c r="F228" s="16"/>
      <c r="G228" s="5"/>
      <c r="H228" s="16"/>
      <c r="I228" s="16"/>
      <c r="J228" s="16"/>
      <c r="K228" s="5"/>
      <c r="L228" s="16"/>
      <c r="M228" s="5"/>
      <c r="N228" s="16"/>
    </row>
    <row r="229" spans="2:14">
      <c r="B229" s="16"/>
      <c r="C229" s="16"/>
      <c r="E229" s="20"/>
      <c r="F229" s="16"/>
      <c r="G229" s="5"/>
      <c r="H229" s="16"/>
      <c r="I229" s="16"/>
      <c r="J229" s="16"/>
      <c r="K229" s="5"/>
      <c r="L229" s="16"/>
      <c r="M229" s="5"/>
      <c r="N229" s="16"/>
    </row>
    <row r="230" spans="2:14">
      <c r="B230" s="16"/>
      <c r="C230" s="16"/>
      <c r="E230" s="20"/>
      <c r="F230" s="16"/>
      <c r="G230" s="5"/>
      <c r="H230" s="16"/>
      <c r="I230" s="16"/>
      <c r="J230" s="16"/>
      <c r="K230" s="5"/>
      <c r="L230" s="16"/>
      <c r="M230" s="5"/>
      <c r="N230" s="16"/>
    </row>
    <row r="231" spans="2:14">
      <c r="B231" s="16"/>
      <c r="C231" s="16"/>
      <c r="E231" s="20"/>
      <c r="F231" s="16"/>
      <c r="G231" s="5"/>
      <c r="H231" s="16"/>
      <c r="I231" s="16"/>
      <c r="J231" s="16"/>
      <c r="K231" s="5"/>
      <c r="L231" s="16"/>
      <c r="M231" s="5"/>
      <c r="N231" s="16"/>
    </row>
    <row r="232" spans="2:14">
      <c r="B232" s="16"/>
      <c r="C232" s="16"/>
      <c r="E232" s="20"/>
      <c r="F232" s="16"/>
      <c r="G232" s="5"/>
      <c r="H232" s="16"/>
      <c r="I232" s="16"/>
      <c r="J232" s="16"/>
      <c r="K232" s="5"/>
      <c r="L232" s="16"/>
      <c r="M232" s="5"/>
      <c r="N232" s="16"/>
    </row>
    <row r="233" spans="2:14">
      <c r="B233" s="16"/>
      <c r="C233" s="16"/>
      <c r="E233" s="20"/>
      <c r="F233" s="16"/>
      <c r="G233" s="5"/>
      <c r="H233" s="16"/>
      <c r="I233" s="16"/>
      <c r="J233" s="16"/>
      <c r="K233" s="5"/>
      <c r="L233" s="16"/>
      <c r="M233" s="5"/>
      <c r="N233" s="16"/>
    </row>
    <row r="234" spans="2:14">
      <c r="B234" s="16"/>
      <c r="C234" s="16"/>
      <c r="E234" s="20"/>
      <c r="F234" s="16"/>
      <c r="G234" s="5"/>
      <c r="H234" s="16"/>
      <c r="I234" s="16"/>
      <c r="J234" s="16"/>
      <c r="K234" s="5"/>
      <c r="L234" s="16"/>
      <c r="M234" s="5"/>
      <c r="N234" s="16"/>
    </row>
    <row r="235" spans="2:14">
      <c r="B235" s="16"/>
      <c r="C235" s="16"/>
      <c r="E235" s="20"/>
      <c r="F235" s="16"/>
      <c r="G235" s="5"/>
      <c r="H235" s="16"/>
      <c r="I235" s="16"/>
      <c r="J235" s="16"/>
      <c r="K235" s="5"/>
      <c r="L235" s="16"/>
      <c r="M235" s="5"/>
      <c r="N235" s="16"/>
    </row>
    <row r="236" spans="2:14">
      <c r="B236" s="16"/>
      <c r="C236" s="16"/>
      <c r="E236" s="20"/>
      <c r="F236" s="16"/>
      <c r="G236" s="5"/>
      <c r="H236" s="16"/>
      <c r="I236" s="16"/>
      <c r="J236" s="16"/>
      <c r="K236" s="5"/>
      <c r="L236" s="16"/>
      <c r="M236" s="5"/>
      <c r="N236" s="16"/>
    </row>
    <row r="237" spans="2:14">
      <c r="B237" s="16"/>
      <c r="C237" s="16"/>
      <c r="E237" s="20"/>
      <c r="F237" s="16"/>
      <c r="G237" s="5"/>
      <c r="H237" s="16"/>
      <c r="I237" s="16"/>
      <c r="J237" s="16"/>
      <c r="K237" s="5"/>
      <c r="L237" s="16"/>
      <c r="M237" s="5"/>
      <c r="N237" s="16"/>
    </row>
    <row r="238" spans="2:14">
      <c r="B238" s="16"/>
      <c r="C238" s="16"/>
      <c r="E238" s="20"/>
      <c r="F238" s="16"/>
      <c r="G238" s="5"/>
      <c r="H238" s="16"/>
      <c r="I238" s="16"/>
      <c r="J238" s="16"/>
      <c r="K238" s="5"/>
      <c r="L238" s="16"/>
      <c r="M238" s="5"/>
      <c r="N238" s="16"/>
    </row>
    <row r="239" spans="2:14">
      <c r="B239" s="16"/>
      <c r="C239" s="16"/>
      <c r="E239" s="20"/>
      <c r="F239" s="16"/>
      <c r="G239" s="5"/>
      <c r="H239" s="16"/>
      <c r="I239" s="16"/>
      <c r="J239" s="16"/>
      <c r="K239" s="5"/>
      <c r="L239" s="16"/>
      <c r="M239" s="5"/>
      <c r="N239" s="16"/>
    </row>
    <row r="240" spans="2:14">
      <c r="B240" s="16"/>
      <c r="C240" s="16"/>
      <c r="E240" s="20"/>
      <c r="F240" s="16"/>
      <c r="G240" s="5"/>
      <c r="H240" s="16"/>
      <c r="I240" s="16"/>
      <c r="J240" s="16"/>
      <c r="K240" s="5"/>
      <c r="L240" s="16"/>
      <c r="M240" s="5"/>
      <c r="N240" s="16"/>
    </row>
    <row r="241" spans="2:14">
      <c r="B241" s="16"/>
      <c r="C241" s="16"/>
      <c r="E241" s="20"/>
      <c r="F241" s="16"/>
      <c r="G241" s="5"/>
      <c r="H241" s="16"/>
      <c r="I241" s="16"/>
      <c r="J241" s="16"/>
      <c r="K241" s="5"/>
      <c r="L241" s="16"/>
      <c r="M241" s="5"/>
      <c r="N241" s="16"/>
    </row>
    <row r="242" spans="2:14">
      <c r="B242" s="16"/>
      <c r="C242" s="16"/>
      <c r="E242" s="20"/>
      <c r="F242" s="16"/>
      <c r="G242" s="5"/>
      <c r="H242" s="16"/>
      <c r="I242" s="16"/>
      <c r="J242" s="16"/>
      <c r="K242" s="5"/>
      <c r="L242" s="16"/>
      <c r="M242" s="5"/>
      <c r="N242" s="16"/>
    </row>
    <row r="243" spans="2:14">
      <c r="B243" s="16"/>
      <c r="C243" s="16"/>
      <c r="E243" s="20"/>
      <c r="F243" s="16"/>
      <c r="G243" s="5"/>
      <c r="H243" s="16"/>
      <c r="I243" s="16"/>
      <c r="J243" s="16"/>
      <c r="K243" s="5"/>
      <c r="L243" s="16"/>
      <c r="M243" s="5"/>
      <c r="N243" s="16"/>
    </row>
    <row r="244" spans="2:14">
      <c r="B244" s="16"/>
      <c r="C244" s="16"/>
      <c r="E244" s="20"/>
      <c r="F244" s="16"/>
      <c r="G244" s="5"/>
      <c r="H244" s="16"/>
      <c r="I244" s="16"/>
      <c r="J244" s="16"/>
      <c r="K244" s="5"/>
      <c r="L244" s="16"/>
      <c r="M244" s="5"/>
      <c r="N244" s="16"/>
    </row>
    <row r="245" spans="2:14">
      <c r="B245" s="16"/>
      <c r="C245" s="16"/>
      <c r="E245" s="20"/>
      <c r="F245" s="16"/>
      <c r="G245" s="5"/>
      <c r="H245" s="16"/>
      <c r="I245" s="16"/>
      <c r="J245" s="16"/>
      <c r="K245" s="5"/>
      <c r="L245" s="16"/>
      <c r="M245" s="5"/>
      <c r="N245" s="16"/>
    </row>
    <row r="246" spans="2:14">
      <c r="B246" s="16"/>
      <c r="C246" s="16"/>
      <c r="E246" s="20"/>
      <c r="F246" s="16"/>
      <c r="G246" s="5"/>
      <c r="H246" s="16"/>
      <c r="I246" s="16"/>
      <c r="J246" s="16"/>
      <c r="K246" s="5"/>
      <c r="L246" s="16"/>
      <c r="M246" s="5"/>
      <c r="N246" s="16"/>
    </row>
    <row r="247" spans="2:14">
      <c r="B247" s="16"/>
      <c r="C247" s="16"/>
      <c r="E247" s="20"/>
      <c r="F247" s="16"/>
      <c r="G247" s="5"/>
      <c r="H247" s="16"/>
      <c r="I247" s="16"/>
      <c r="J247" s="16"/>
      <c r="K247" s="5"/>
      <c r="L247" s="16"/>
      <c r="M247" s="5"/>
      <c r="N247" s="16"/>
    </row>
    <row r="248" spans="2:14">
      <c r="B248" s="16"/>
      <c r="C248" s="16"/>
      <c r="E248" s="20"/>
      <c r="F248" s="16"/>
      <c r="G248" s="5"/>
      <c r="H248" s="16"/>
      <c r="I248" s="16"/>
      <c r="J248" s="16"/>
      <c r="K248" s="5"/>
      <c r="L248" s="16"/>
      <c r="M248" s="5"/>
      <c r="N248" s="16"/>
    </row>
    <row r="249" spans="2:14">
      <c r="B249" s="16"/>
      <c r="C249" s="16"/>
      <c r="E249" s="20"/>
      <c r="F249" s="16"/>
      <c r="G249" s="5"/>
      <c r="H249" s="16"/>
      <c r="I249" s="16"/>
      <c r="J249" s="16"/>
      <c r="K249" s="5"/>
      <c r="L249" s="16"/>
      <c r="M249" s="5"/>
      <c r="N249" s="16"/>
    </row>
    <row r="250" spans="2:14">
      <c r="B250" s="16"/>
      <c r="C250" s="16"/>
      <c r="E250" s="20"/>
      <c r="F250" s="16"/>
      <c r="G250" s="5"/>
      <c r="H250" s="16"/>
      <c r="I250" s="16"/>
      <c r="J250" s="16"/>
      <c r="K250" s="5"/>
      <c r="L250" s="16"/>
      <c r="M250" s="5"/>
      <c r="N250" s="16"/>
    </row>
    <row r="251" spans="2:14">
      <c r="B251" s="16"/>
      <c r="C251" s="16"/>
      <c r="E251" s="20"/>
      <c r="F251" s="16"/>
      <c r="G251" s="5"/>
      <c r="H251" s="16"/>
      <c r="I251" s="16"/>
      <c r="J251" s="16"/>
      <c r="K251" s="5"/>
      <c r="L251" s="16"/>
      <c r="M251" s="5"/>
      <c r="N251" s="16"/>
    </row>
    <row r="252" spans="2:14">
      <c r="B252" s="16"/>
      <c r="C252" s="16"/>
      <c r="E252" s="20"/>
      <c r="F252" s="16"/>
      <c r="G252" s="5"/>
      <c r="H252" s="16"/>
      <c r="I252" s="16"/>
      <c r="J252" s="16"/>
      <c r="K252" s="5"/>
      <c r="L252" s="16"/>
      <c r="M252" s="5"/>
      <c r="N252" s="16"/>
    </row>
    <row r="253" spans="2:14">
      <c r="B253" s="16"/>
      <c r="C253" s="16"/>
      <c r="E253" s="20"/>
      <c r="F253" s="16"/>
      <c r="G253" s="5"/>
      <c r="H253" s="16"/>
      <c r="I253" s="16"/>
      <c r="J253" s="16"/>
      <c r="K253" s="5"/>
      <c r="L253" s="16"/>
      <c r="M253" s="5"/>
      <c r="N253" s="16"/>
    </row>
    <row r="254" spans="2:14">
      <c r="B254" s="16"/>
      <c r="C254" s="16"/>
      <c r="E254" s="20"/>
      <c r="F254" s="16"/>
      <c r="G254" s="5"/>
      <c r="H254" s="16"/>
      <c r="I254" s="16"/>
      <c r="J254" s="16"/>
      <c r="K254" s="5"/>
      <c r="L254" s="16"/>
      <c r="M254" s="5"/>
      <c r="N254" s="16"/>
    </row>
    <row r="255" spans="2:14">
      <c r="B255" s="16"/>
      <c r="C255" s="16"/>
      <c r="E255" s="20"/>
      <c r="F255" s="16"/>
      <c r="G255" s="5"/>
      <c r="H255" s="16"/>
      <c r="I255" s="16"/>
      <c r="J255" s="16"/>
      <c r="K255" s="5"/>
      <c r="L255" s="16"/>
      <c r="M255" s="5"/>
      <c r="N255" s="16"/>
    </row>
    <row r="256" spans="2:14">
      <c r="B256" s="16"/>
      <c r="C256" s="16"/>
      <c r="E256" s="20"/>
      <c r="F256" s="16"/>
      <c r="G256" s="5"/>
      <c r="H256" s="16"/>
      <c r="I256" s="16"/>
      <c r="J256" s="16"/>
      <c r="K256" s="5"/>
      <c r="L256" s="16"/>
      <c r="M256" s="5"/>
      <c r="N256" s="16"/>
    </row>
    <row r="257" spans="2:14">
      <c r="B257" s="16"/>
      <c r="C257" s="16"/>
      <c r="E257" s="20"/>
      <c r="F257" s="16"/>
      <c r="G257" s="5"/>
      <c r="H257" s="16"/>
      <c r="I257" s="16"/>
      <c r="J257" s="16"/>
      <c r="K257" s="5"/>
      <c r="L257" s="16"/>
      <c r="M257" s="5"/>
      <c r="N257" s="16"/>
    </row>
    <row r="258" spans="2:14">
      <c r="B258" s="16"/>
      <c r="C258" s="16"/>
      <c r="E258" s="20"/>
      <c r="F258" s="16"/>
      <c r="G258" s="5"/>
      <c r="H258" s="16"/>
      <c r="I258" s="16"/>
      <c r="J258" s="16"/>
      <c r="K258" s="5"/>
      <c r="L258" s="16"/>
      <c r="M258" s="5"/>
      <c r="N258" s="16"/>
    </row>
    <row r="259" spans="2:14">
      <c r="B259" s="16"/>
      <c r="C259" s="16"/>
      <c r="E259" s="20"/>
      <c r="F259" s="16"/>
      <c r="G259" s="5"/>
      <c r="H259" s="16"/>
      <c r="I259" s="16"/>
      <c r="J259" s="16"/>
      <c r="K259" s="5"/>
      <c r="L259" s="16"/>
      <c r="M259" s="5"/>
      <c r="N259" s="16"/>
    </row>
    <row r="260" spans="2:14">
      <c r="B260" s="16"/>
      <c r="C260" s="16"/>
      <c r="E260" s="20"/>
      <c r="F260" s="16"/>
      <c r="G260" s="5"/>
      <c r="H260" s="16"/>
      <c r="I260" s="16"/>
      <c r="J260" s="16"/>
      <c r="K260" s="5"/>
      <c r="L260" s="16"/>
      <c r="M260" s="5"/>
      <c r="N260" s="16"/>
    </row>
    <row r="261" spans="2:14">
      <c r="B261" s="16"/>
      <c r="C261" s="16"/>
      <c r="E261" s="20"/>
      <c r="F261" s="16"/>
      <c r="G261" s="5"/>
      <c r="H261" s="16"/>
      <c r="I261" s="16"/>
      <c r="J261" s="16"/>
      <c r="K261" s="5"/>
      <c r="L261" s="16"/>
      <c r="M261" s="5"/>
      <c r="N261" s="16"/>
    </row>
    <row r="262" spans="2:14">
      <c r="B262" s="16"/>
      <c r="C262" s="16"/>
      <c r="E262" s="20"/>
      <c r="F262" s="16"/>
      <c r="G262" s="5"/>
      <c r="H262" s="16"/>
      <c r="I262" s="16"/>
      <c r="J262" s="16"/>
      <c r="K262" s="5"/>
      <c r="L262" s="16"/>
      <c r="M262" s="5"/>
      <c r="N262" s="16"/>
    </row>
    <row r="263" spans="2:14">
      <c r="B263" s="16"/>
      <c r="C263" s="16"/>
      <c r="E263" s="20"/>
      <c r="F263" s="16"/>
      <c r="G263" s="5"/>
      <c r="H263" s="16"/>
      <c r="I263" s="16"/>
      <c r="J263" s="16"/>
      <c r="K263" s="5"/>
      <c r="L263" s="16"/>
      <c r="M263" s="5"/>
      <c r="N263" s="16"/>
    </row>
    <row r="264" spans="2:14">
      <c r="B264" s="16"/>
      <c r="C264" s="16"/>
      <c r="E264" s="20"/>
      <c r="F264" s="16"/>
      <c r="G264" s="5"/>
      <c r="H264" s="16"/>
      <c r="I264" s="16"/>
      <c r="J264" s="16"/>
      <c r="K264" s="5"/>
      <c r="L264" s="16"/>
      <c r="M264" s="5"/>
      <c r="N264" s="16"/>
    </row>
    <row r="265" spans="2:14">
      <c r="B265" s="16"/>
      <c r="C265" s="16"/>
      <c r="E265" s="20"/>
      <c r="F265" s="16"/>
      <c r="G265" s="5"/>
      <c r="H265" s="16"/>
      <c r="I265" s="16"/>
      <c r="J265" s="16"/>
      <c r="K265" s="5"/>
      <c r="L265" s="16"/>
      <c r="M265" s="5"/>
      <c r="N265" s="16"/>
    </row>
    <row r="266" spans="2:14">
      <c r="B266" s="16"/>
      <c r="C266" s="16"/>
      <c r="E266" s="20"/>
      <c r="F266" s="16"/>
      <c r="G266" s="5"/>
      <c r="H266" s="16"/>
      <c r="I266" s="16"/>
      <c r="J266" s="16"/>
      <c r="K266" s="5"/>
      <c r="L266" s="16"/>
      <c r="M266" s="5"/>
      <c r="N266" s="16"/>
    </row>
    <row r="267" spans="2:14">
      <c r="B267" s="16"/>
      <c r="C267" s="16"/>
      <c r="E267" s="20"/>
      <c r="F267" s="16"/>
      <c r="G267" s="5"/>
      <c r="H267" s="16"/>
      <c r="I267" s="16"/>
      <c r="J267" s="16"/>
      <c r="K267" s="5"/>
      <c r="L267" s="16"/>
      <c r="M267" s="5"/>
      <c r="N267" s="16"/>
    </row>
    <row r="268" spans="2:14">
      <c r="B268" s="16"/>
      <c r="C268" s="16"/>
      <c r="E268" s="20"/>
      <c r="F268" s="16"/>
      <c r="G268" s="5"/>
      <c r="H268" s="16"/>
      <c r="I268" s="16"/>
      <c r="J268" s="16"/>
      <c r="K268" s="5"/>
      <c r="L268" s="16"/>
      <c r="M268" s="5"/>
      <c r="N268" s="16"/>
    </row>
    <row r="269" spans="2:14">
      <c r="B269" s="16"/>
      <c r="C269" s="16"/>
      <c r="E269" s="20"/>
      <c r="F269" s="16"/>
      <c r="G269" s="5"/>
      <c r="H269" s="16"/>
      <c r="I269" s="16"/>
      <c r="J269" s="16"/>
      <c r="K269" s="5"/>
      <c r="L269" s="16"/>
      <c r="M269" s="5"/>
      <c r="N269" s="16"/>
    </row>
    <row r="270" spans="2:14">
      <c r="B270" s="16"/>
      <c r="C270" s="16"/>
      <c r="E270" s="20"/>
      <c r="F270" s="16"/>
      <c r="G270" s="5"/>
      <c r="H270" s="16"/>
      <c r="I270" s="16"/>
      <c r="J270" s="16"/>
      <c r="K270" s="5"/>
      <c r="L270" s="16"/>
      <c r="M270" s="5"/>
      <c r="N270" s="16"/>
    </row>
    <row r="271" spans="2:14">
      <c r="B271" s="16"/>
      <c r="C271" s="16"/>
      <c r="E271" s="20"/>
      <c r="F271" s="16"/>
      <c r="G271" s="5"/>
      <c r="H271" s="16"/>
      <c r="I271" s="16"/>
      <c r="J271" s="16"/>
      <c r="K271" s="5"/>
      <c r="L271" s="16"/>
      <c r="M271" s="5"/>
      <c r="N271" s="16"/>
    </row>
    <row r="272" spans="2:14">
      <c r="B272" s="16"/>
      <c r="C272" s="16"/>
      <c r="E272" s="20"/>
      <c r="F272" s="16"/>
      <c r="G272" s="5"/>
      <c r="H272" s="16"/>
      <c r="I272" s="16"/>
      <c r="J272" s="16"/>
      <c r="K272" s="5"/>
      <c r="L272" s="16"/>
      <c r="M272" s="5"/>
      <c r="N272" s="16"/>
    </row>
    <row r="273" spans="2:14">
      <c r="B273" s="16"/>
      <c r="C273" s="16"/>
      <c r="E273" s="20"/>
      <c r="F273" s="16"/>
      <c r="G273" s="5"/>
      <c r="H273" s="16"/>
      <c r="I273" s="16"/>
      <c r="J273" s="16"/>
      <c r="K273" s="5"/>
      <c r="L273" s="16"/>
      <c r="M273" s="5"/>
      <c r="N273" s="16"/>
    </row>
    <row r="274" spans="2:14">
      <c r="B274" s="16"/>
      <c r="C274" s="16"/>
      <c r="E274" s="20"/>
      <c r="F274" s="16"/>
      <c r="G274" s="5"/>
      <c r="H274" s="16"/>
      <c r="I274" s="16"/>
      <c r="J274" s="16"/>
      <c r="K274" s="5"/>
      <c r="L274" s="16"/>
      <c r="M274" s="5"/>
      <c r="N274" s="16"/>
    </row>
    <row r="275" spans="2:14">
      <c r="B275" s="16"/>
      <c r="C275" s="16"/>
      <c r="E275" s="20"/>
      <c r="F275" s="16"/>
      <c r="G275" s="5"/>
      <c r="H275" s="16"/>
      <c r="I275" s="16"/>
      <c r="J275" s="16"/>
      <c r="K275" s="5"/>
      <c r="L275" s="16"/>
      <c r="M275" s="5"/>
      <c r="N275" s="16"/>
    </row>
    <row r="276" spans="2:14">
      <c r="B276" s="16"/>
      <c r="C276" s="16"/>
      <c r="E276" s="20"/>
      <c r="F276" s="16"/>
      <c r="G276" s="5"/>
      <c r="H276" s="16"/>
      <c r="I276" s="16"/>
      <c r="J276" s="16"/>
      <c r="K276" s="5"/>
      <c r="L276" s="16"/>
      <c r="M276" s="5"/>
      <c r="N276" s="16"/>
    </row>
    <row r="277" spans="2:14">
      <c r="B277" s="16"/>
      <c r="C277" s="16"/>
      <c r="E277" s="20"/>
      <c r="F277" s="16"/>
      <c r="G277" s="5"/>
      <c r="H277" s="16"/>
      <c r="I277" s="16"/>
      <c r="J277" s="16"/>
      <c r="K277" s="5"/>
      <c r="L277" s="16"/>
      <c r="M277" s="5"/>
      <c r="N277" s="16"/>
    </row>
    <row r="278" spans="2:14">
      <c r="B278" s="16"/>
      <c r="C278" s="16"/>
      <c r="E278" s="20"/>
      <c r="F278" s="16"/>
      <c r="G278" s="5"/>
      <c r="H278" s="16"/>
      <c r="I278" s="16"/>
      <c r="J278" s="16"/>
      <c r="K278" s="5"/>
      <c r="L278" s="16"/>
      <c r="M278" s="5"/>
      <c r="N278" s="16"/>
    </row>
    <row r="279" spans="2:14">
      <c r="B279" s="16"/>
      <c r="C279" s="16"/>
      <c r="E279" s="20"/>
      <c r="F279" s="16"/>
      <c r="G279" s="5"/>
      <c r="H279" s="16"/>
      <c r="I279" s="16"/>
      <c r="J279" s="16"/>
      <c r="K279" s="5"/>
      <c r="L279" s="16"/>
      <c r="M279" s="5"/>
      <c r="N279" s="16"/>
    </row>
    <row r="280" spans="2:14">
      <c r="B280" s="16"/>
      <c r="C280" s="16"/>
      <c r="E280" s="20"/>
      <c r="F280" s="16"/>
      <c r="G280" s="5"/>
      <c r="H280" s="16"/>
      <c r="I280" s="16"/>
      <c r="J280" s="16"/>
      <c r="K280" s="5"/>
      <c r="L280" s="16"/>
      <c r="M280" s="5"/>
      <c r="N280" s="16"/>
    </row>
    <row r="281" spans="2:14">
      <c r="B281" s="16"/>
      <c r="C281" s="16"/>
      <c r="E281" s="20"/>
      <c r="F281" s="16"/>
      <c r="G281" s="5"/>
      <c r="H281" s="16"/>
      <c r="I281" s="16"/>
      <c r="J281" s="16"/>
      <c r="K281" s="5"/>
      <c r="L281" s="16"/>
      <c r="M281" s="5"/>
      <c r="N281" s="16"/>
    </row>
    <row r="282" spans="2:14">
      <c r="B282" s="16"/>
      <c r="C282" s="16"/>
      <c r="E282" s="20"/>
      <c r="F282" s="16"/>
      <c r="G282" s="5"/>
      <c r="H282" s="16"/>
      <c r="I282" s="16"/>
      <c r="J282" s="16"/>
      <c r="K282" s="5"/>
      <c r="L282" s="16"/>
      <c r="M282" s="5"/>
      <c r="N282" s="16"/>
    </row>
    <row r="283" spans="2:14">
      <c r="B283" s="16"/>
      <c r="C283" s="16"/>
      <c r="E283" s="20"/>
      <c r="F283" s="16"/>
      <c r="G283" s="5"/>
      <c r="H283" s="16"/>
      <c r="I283" s="16"/>
      <c r="J283" s="16"/>
      <c r="K283" s="5"/>
      <c r="L283" s="16"/>
      <c r="M283" s="5"/>
      <c r="N283" s="16"/>
    </row>
    <row r="284" spans="2:14">
      <c r="B284" s="16"/>
      <c r="C284" s="16"/>
      <c r="E284" s="20"/>
      <c r="F284" s="16"/>
      <c r="G284" s="5"/>
      <c r="H284" s="16"/>
      <c r="I284" s="16"/>
      <c r="J284" s="16"/>
      <c r="K284" s="5"/>
      <c r="L284" s="16"/>
      <c r="M284" s="5"/>
      <c r="N284" s="16"/>
    </row>
    <row r="285" spans="2:14">
      <c r="B285" s="16"/>
      <c r="C285" s="16"/>
      <c r="E285" s="20"/>
      <c r="F285" s="16"/>
      <c r="G285" s="5"/>
      <c r="H285" s="16"/>
      <c r="I285" s="16"/>
      <c r="J285" s="16"/>
      <c r="K285" s="5"/>
      <c r="L285" s="16"/>
      <c r="M285" s="5"/>
      <c r="N285" s="16"/>
    </row>
    <row r="286" spans="2:14">
      <c r="B286" s="16"/>
      <c r="C286" s="16"/>
      <c r="E286" s="20"/>
      <c r="F286" s="16"/>
      <c r="G286" s="5"/>
      <c r="H286" s="16"/>
      <c r="I286" s="16"/>
      <c r="J286" s="16"/>
      <c r="K286" s="5"/>
      <c r="L286" s="16"/>
      <c r="M286" s="5"/>
      <c r="N286" s="16"/>
    </row>
    <row r="287" spans="2:14">
      <c r="B287" s="16"/>
      <c r="C287" s="16"/>
      <c r="D287" s="33"/>
      <c r="E287" s="20"/>
      <c r="F287" s="16"/>
      <c r="G287" s="5"/>
      <c r="H287" s="16"/>
      <c r="I287" s="16"/>
      <c r="J287" s="16"/>
      <c r="K287" s="5"/>
      <c r="L287" s="16"/>
      <c r="M287" s="5"/>
      <c r="N287" s="16"/>
    </row>
    <row r="288" spans="2:14">
      <c r="B288" s="16"/>
      <c r="C288" s="16"/>
      <c r="D288" s="33"/>
      <c r="E288" s="20"/>
      <c r="F288" s="16"/>
      <c r="G288" s="5"/>
      <c r="H288" s="16"/>
      <c r="I288" s="16"/>
      <c r="J288" s="16"/>
      <c r="K288" s="5"/>
      <c r="L288" s="16"/>
      <c r="M288" s="5"/>
      <c r="N288" s="16"/>
    </row>
    <row r="289" spans="2:14">
      <c r="B289" s="16"/>
      <c r="C289" s="16"/>
      <c r="D289" s="33"/>
      <c r="E289" s="20"/>
      <c r="F289" s="16"/>
      <c r="G289" s="5"/>
      <c r="H289" s="16"/>
      <c r="I289" s="16"/>
      <c r="J289" s="16"/>
      <c r="K289" s="5"/>
      <c r="L289" s="16"/>
      <c r="M289" s="5"/>
      <c r="N289" s="16"/>
    </row>
    <row r="290" spans="2:14">
      <c r="B290" s="16"/>
      <c r="C290" s="16"/>
      <c r="D290" s="33"/>
      <c r="E290" s="20"/>
      <c r="F290" s="16"/>
      <c r="G290" s="5"/>
      <c r="H290" s="16"/>
      <c r="I290" s="16"/>
      <c r="J290" s="16"/>
      <c r="K290" s="5"/>
      <c r="L290" s="16"/>
      <c r="M290" s="5"/>
      <c r="N290" s="16"/>
    </row>
    <row r="291" spans="2:14">
      <c r="B291" s="16"/>
      <c r="C291" s="16"/>
      <c r="D291" s="33"/>
      <c r="E291" s="20"/>
      <c r="F291" s="16"/>
      <c r="G291" s="5"/>
      <c r="H291" s="16"/>
      <c r="I291" s="16"/>
      <c r="J291" s="16"/>
      <c r="K291" s="5"/>
      <c r="L291" s="16"/>
      <c r="M291" s="5"/>
      <c r="N291" s="16"/>
    </row>
    <row r="292" spans="2:14">
      <c r="B292" s="16"/>
      <c r="C292" s="16"/>
      <c r="D292" s="33"/>
      <c r="E292" s="20"/>
      <c r="F292" s="16"/>
      <c r="G292" s="5"/>
      <c r="H292" s="16"/>
      <c r="I292" s="16"/>
      <c r="J292" s="16"/>
      <c r="K292" s="5"/>
      <c r="L292" s="16"/>
      <c r="M292" s="5"/>
      <c r="N292" s="16"/>
    </row>
    <row r="293" spans="2:14">
      <c r="B293" s="16"/>
      <c r="C293" s="16"/>
      <c r="D293" s="33"/>
      <c r="E293" s="20"/>
      <c r="F293" s="16"/>
      <c r="G293" s="5"/>
      <c r="H293" s="16"/>
      <c r="I293" s="16"/>
      <c r="J293" s="16"/>
      <c r="K293" s="5"/>
      <c r="L293" s="16"/>
      <c r="M293" s="5"/>
      <c r="N293" s="16"/>
    </row>
    <row r="294" spans="2:14">
      <c r="B294" s="16"/>
      <c r="C294" s="16"/>
      <c r="D294" s="33"/>
      <c r="E294" s="20"/>
      <c r="F294" s="16"/>
      <c r="G294" s="5"/>
      <c r="H294" s="16"/>
      <c r="I294" s="16"/>
      <c r="J294" s="16"/>
      <c r="K294" s="5"/>
      <c r="L294" s="16"/>
      <c r="M294" s="5"/>
      <c r="N294" s="16"/>
    </row>
    <row r="295" spans="2:14">
      <c r="B295" s="16"/>
      <c r="C295" s="16"/>
      <c r="D295" s="33"/>
      <c r="E295" s="20"/>
      <c r="F295" s="16"/>
      <c r="G295" s="5"/>
      <c r="H295" s="16"/>
      <c r="I295" s="16"/>
      <c r="J295" s="16"/>
      <c r="K295" s="5"/>
      <c r="L295" s="16"/>
      <c r="M295" s="5"/>
      <c r="N295" s="16"/>
    </row>
    <row r="296" spans="2:14">
      <c r="B296" s="16"/>
      <c r="C296" s="16"/>
      <c r="D296" s="33"/>
      <c r="E296" s="20"/>
      <c r="F296" s="16"/>
      <c r="G296" s="5"/>
      <c r="H296" s="16"/>
      <c r="I296" s="16"/>
      <c r="J296" s="16"/>
      <c r="K296" s="5"/>
      <c r="L296" s="16"/>
      <c r="M296" s="5"/>
      <c r="N296" s="16"/>
    </row>
    <row r="297" spans="2:14">
      <c r="B297" s="16"/>
      <c r="C297" s="16"/>
      <c r="D297" s="33"/>
      <c r="E297" s="20"/>
      <c r="F297" s="16"/>
      <c r="G297" s="5"/>
      <c r="H297" s="16"/>
      <c r="I297" s="16"/>
      <c r="J297" s="16"/>
      <c r="K297" s="5"/>
      <c r="L297" s="16"/>
      <c r="M297" s="5"/>
      <c r="N297" s="16"/>
    </row>
    <row r="298" spans="2:14">
      <c r="B298" s="16"/>
      <c r="C298" s="16"/>
      <c r="D298" s="33"/>
      <c r="E298" s="20"/>
      <c r="F298" s="16"/>
      <c r="G298" s="5"/>
      <c r="H298" s="16"/>
      <c r="I298" s="16"/>
      <c r="J298" s="16"/>
      <c r="K298" s="5"/>
      <c r="L298" s="16"/>
      <c r="M298" s="5"/>
      <c r="N298" s="16"/>
    </row>
    <row r="299" spans="2:14">
      <c r="B299" s="16"/>
      <c r="C299" s="16"/>
      <c r="D299" s="33"/>
      <c r="E299" s="20"/>
      <c r="F299" s="16"/>
      <c r="G299" s="5"/>
      <c r="H299" s="16"/>
      <c r="I299" s="16"/>
      <c r="J299" s="16"/>
      <c r="K299" s="5"/>
      <c r="L299" s="16"/>
      <c r="M299" s="5"/>
      <c r="N299" s="16"/>
    </row>
    <row r="300" spans="2:14">
      <c r="B300" s="16"/>
      <c r="C300" s="16"/>
      <c r="D300" s="33"/>
      <c r="E300" s="20"/>
      <c r="F300" s="16"/>
      <c r="G300" s="5"/>
      <c r="H300" s="16"/>
      <c r="I300" s="16"/>
      <c r="J300" s="16"/>
      <c r="K300" s="5"/>
      <c r="L300" s="16"/>
      <c r="M300" s="5"/>
      <c r="N300" s="16"/>
    </row>
    <row r="301" spans="2:14">
      <c r="B301" s="16"/>
      <c r="C301" s="16"/>
      <c r="D301" s="33"/>
      <c r="E301" s="20"/>
      <c r="F301" s="16"/>
      <c r="G301" s="5"/>
      <c r="H301" s="16"/>
      <c r="I301" s="16"/>
      <c r="J301" s="16"/>
      <c r="K301" s="5"/>
      <c r="L301" s="16"/>
      <c r="M301" s="5"/>
      <c r="N301" s="16"/>
    </row>
    <row r="302" spans="2:14">
      <c r="B302" s="16"/>
      <c r="C302" s="16"/>
      <c r="D302" s="33"/>
      <c r="E302" s="20"/>
      <c r="F302" s="16"/>
      <c r="G302" s="5"/>
      <c r="H302" s="16"/>
      <c r="I302" s="16"/>
      <c r="J302" s="16"/>
      <c r="K302" s="5"/>
      <c r="L302" s="16"/>
      <c r="M302" s="5"/>
      <c r="N302" s="16"/>
    </row>
    <row r="303" spans="2:14">
      <c r="B303" s="16"/>
      <c r="C303" s="16"/>
      <c r="D303" s="33"/>
      <c r="E303" s="20"/>
      <c r="F303" s="16"/>
      <c r="G303" s="5"/>
      <c r="H303" s="16"/>
      <c r="I303" s="16"/>
      <c r="J303" s="16"/>
      <c r="K303" s="5"/>
      <c r="L303" s="16"/>
      <c r="M303" s="5"/>
      <c r="N303" s="16"/>
    </row>
    <row r="304" spans="2:14">
      <c r="B304" s="16"/>
      <c r="C304" s="16"/>
      <c r="D304" s="33"/>
      <c r="E304" s="20"/>
      <c r="F304" s="16"/>
      <c r="G304" s="5"/>
      <c r="H304" s="16"/>
      <c r="I304" s="16"/>
      <c r="J304" s="16"/>
      <c r="K304" s="5"/>
      <c r="L304" s="16"/>
      <c r="M304" s="5"/>
      <c r="N304" s="16"/>
    </row>
    <row r="305" spans="2:14">
      <c r="B305" s="16"/>
      <c r="C305" s="16"/>
      <c r="D305" s="33"/>
      <c r="E305" s="20"/>
      <c r="F305" s="16"/>
      <c r="G305" s="5"/>
      <c r="H305" s="16"/>
      <c r="I305" s="16"/>
      <c r="J305" s="16"/>
      <c r="K305" s="5"/>
      <c r="L305" s="16"/>
      <c r="M305" s="5"/>
      <c r="N305" s="16"/>
    </row>
    <row r="306" spans="2:14">
      <c r="B306" s="16"/>
      <c r="C306" s="16"/>
      <c r="D306" s="33"/>
      <c r="E306" s="20"/>
      <c r="F306" s="16"/>
      <c r="G306" s="5"/>
      <c r="H306" s="16"/>
      <c r="I306" s="16"/>
      <c r="J306" s="16"/>
      <c r="K306" s="5"/>
      <c r="L306" s="16"/>
      <c r="M306" s="5"/>
      <c r="N306" s="16"/>
    </row>
    <row r="307" spans="2:14">
      <c r="B307" s="16"/>
      <c r="C307" s="16"/>
      <c r="D307" s="33"/>
      <c r="E307" s="20"/>
      <c r="F307" s="16"/>
      <c r="G307" s="5"/>
      <c r="H307" s="16"/>
      <c r="I307" s="16"/>
      <c r="J307" s="16"/>
      <c r="K307" s="5"/>
      <c r="L307" s="16"/>
      <c r="M307" s="5"/>
      <c r="N307" s="16"/>
    </row>
    <row r="308" spans="2:14">
      <c r="B308" s="16"/>
      <c r="C308" s="16"/>
      <c r="D308" s="33"/>
      <c r="E308" s="20"/>
      <c r="F308" s="16"/>
      <c r="G308" s="5"/>
      <c r="H308" s="16"/>
      <c r="I308" s="16"/>
      <c r="J308" s="16"/>
      <c r="K308" s="5"/>
      <c r="L308" s="16"/>
      <c r="M308" s="5"/>
      <c r="N308" s="16"/>
    </row>
    <row r="309" spans="2:14">
      <c r="B309" s="16"/>
      <c r="C309" s="16"/>
      <c r="D309" s="33"/>
      <c r="E309" s="20"/>
      <c r="F309" s="16"/>
      <c r="G309" s="5"/>
      <c r="H309" s="16"/>
      <c r="I309" s="16"/>
      <c r="J309" s="16"/>
      <c r="K309" s="5"/>
      <c r="L309" s="16"/>
      <c r="M309" s="5"/>
      <c r="N309" s="16"/>
    </row>
    <row r="310" spans="2:14">
      <c r="B310" s="16"/>
      <c r="C310" s="16"/>
      <c r="D310" s="33"/>
      <c r="E310" s="20"/>
      <c r="F310" s="16"/>
      <c r="G310" s="5"/>
      <c r="H310" s="16"/>
      <c r="I310" s="16"/>
      <c r="J310" s="16"/>
      <c r="K310" s="5"/>
      <c r="L310" s="16"/>
      <c r="M310" s="5"/>
      <c r="N310" s="16"/>
    </row>
    <row r="311" spans="2:14">
      <c r="B311" s="16"/>
      <c r="C311" s="16"/>
      <c r="D311" s="33"/>
      <c r="E311" s="20"/>
      <c r="F311" s="16"/>
      <c r="G311" s="5"/>
      <c r="H311" s="16"/>
      <c r="I311" s="16"/>
      <c r="J311" s="16"/>
      <c r="K311" s="5"/>
      <c r="L311" s="16"/>
      <c r="M311" s="5"/>
      <c r="N311" s="16"/>
    </row>
    <row r="312" spans="2:14">
      <c r="B312" s="16"/>
      <c r="C312" s="16"/>
      <c r="D312" s="33"/>
      <c r="E312" s="20"/>
      <c r="F312" s="16"/>
      <c r="G312" s="5"/>
      <c r="H312" s="16"/>
      <c r="I312" s="16"/>
      <c r="J312" s="16"/>
      <c r="K312" s="5"/>
      <c r="L312" s="16"/>
      <c r="M312" s="5"/>
      <c r="N312" s="16"/>
    </row>
    <row r="313" spans="2:14">
      <c r="B313" s="16"/>
      <c r="C313" s="16"/>
      <c r="D313" s="33"/>
      <c r="E313" s="20"/>
      <c r="F313" s="16"/>
      <c r="G313" s="5"/>
      <c r="H313" s="16"/>
      <c r="I313" s="16"/>
      <c r="J313" s="16"/>
      <c r="K313" s="5"/>
      <c r="L313" s="16"/>
      <c r="M313" s="5"/>
      <c r="N313" s="16"/>
    </row>
    <row r="314" spans="2:14">
      <c r="B314" s="16"/>
      <c r="C314" s="16"/>
      <c r="D314" s="33"/>
      <c r="E314" s="20"/>
      <c r="F314" s="16"/>
      <c r="G314" s="5"/>
      <c r="H314" s="16"/>
      <c r="I314" s="16"/>
      <c r="J314" s="16"/>
      <c r="K314" s="5"/>
      <c r="L314" s="16"/>
      <c r="M314" s="5"/>
      <c r="N314" s="16"/>
    </row>
    <row r="315" spans="2:14">
      <c r="B315" s="16"/>
      <c r="C315" s="16"/>
      <c r="D315" s="33"/>
      <c r="E315" s="20"/>
      <c r="F315" s="16"/>
      <c r="G315" s="5"/>
      <c r="H315" s="16"/>
      <c r="I315" s="16"/>
      <c r="J315" s="16"/>
      <c r="K315" s="5"/>
      <c r="L315" s="16"/>
      <c r="M315" s="5"/>
      <c r="N315" s="16"/>
    </row>
    <row r="316" spans="2:14">
      <c r="B316" s="16"/>
      <c r="C316" s="16"/>
      <c r="D316" s="33"/>
      <c r="E316" s="20"/>
      <c r="F316" s="16"/>
      <c r="G316" s="5"/>
      <c r="H316" s="16"/>
      <c r="I316" s="16"/>
      <c r="J316" s="16"/>
      <c r="K316" s="5"/>
      <c r="L316" s="16"/>
      <c r="M316" s="5"/>
      <c r="N316" s="16"/>
    </row>
    <row r="317" spans="2:14">
      <c r="B317" s="16"/>
      <c r="C317" s="16"/>
      <c r="D317" s="33"/>
      <c r="E317" s="20"/>
      <c r="F317" s="16"/>
      <c r="G317" s="5"/>
      <c r="H317" s="16"/>
      <c r="I317" s="16"/>
      <c r="J317" s="16"/>
      <c r="K317" s="5"/>
      <c r="L317" s="16"/>
      <c r="M317" s="5"/>
      <c r="N317" s="16"/>
    </row>
    <row r="318" spans="2:14">
      <c r="B318" s="16"/>
      <c r="C318" s="16"/>
      <c r="D318" s="33"/>
      <c r="E318" s="20"/>
      <c r="F318" s="16"/>
      <c r="G318" s="5"/>
      <c r="H318" s="16"/>
      <c r="I318" s="16"/>
      <c r="J318" s="16"/>
      <c r="K318" s="5"/>
      <c r="L318" s="16"/>
      <c r="M318" s="5"/>
      <c r="N318" s="16"/>
    </row>
    <row r="319" spans="2:14">
      <c r="B319" s="16"/>
      <c r="C319" s="16"/>
      <c r="D319" s="33"/>
      <c r="E319" s="20"/>
      <c r="F319" s="16"/>
      <c r="G319" s="5"/>
      <c r="H319" s="16"/>
      <c r="I319" s="16"/>
      <c r="J319" s="16"/>
      <c r="K319" s="5"/>
      <c r="L319" s="16"/>
      <c r="M319" s="5"/>
      <c r="N319" s="16"/>
    </row>
    <row r="320" spans="2:14">
      <c r="B320" s="16"/>
      <c r="C320" s="16"/>
      <c r="D320" s="33"/>
      <c r="E320" s="20"/>
      <c r="F320" s="16"/>
      <c r="G320" s="5"/>
      <c r="H320" s="16"/>
      <c r="I320" s="16"/>
      <c r="J320" s="16"/>
      <c r="K320" s="5"/>
      <c r="L320" s="16"/>
      <c r="M320" s="5"/>
      <c r="N320" s="16"/>
    </row>
    <row r="321" spans="2:14">
      <c r="B321" s="16"/>
      <c r="C321" s="16"/>
      <c r="D321" s="33"/>
      <c r="E321" s="20"/>
      <c r="F321" s="16"/>
      <c r="G321" s="5"/>
      <c r="H321" s="16"/>
      <c r="I321" s="16"/>
      <c r="J321" s="16"/>
      <c r="K321" s="5"/>
      <c r="L321" s="16"/>
      <c r="M321" s="5"/>
      <c r="N321" s="16"/>
    </row>
    <row r="322" spans="2:14">
      <c r="B322" s="16"/>
      <c r="C322" s="16"/>
      <c r="D322" s="33"/>
      <c r="E322" s="20"/>
      <c r="F322" s="16"/>
      <c r="G322" s="5"/>
      <c r="H322" s="16"/>
      <c r="I322" s="16"/>
      <c r="J322" s="16"/>
      <c r="K322" s="5"/>
      <c r="L322" s="16"/>
      <c r="M322" s="5"/>
      <c r="N322" s="16"/>
    </row>
    <row r="323" spans="2:14">
      <c r="B323" s="16"/>
      <c r="C323" s="16"/>
      <c r="D323" s="33"/>
      <c r="E323" s="20"/>
      <c r="F323" s="16"/>
      <c r="G323" s="5"/>
      <c r="H323" s="16"/>
      <c r="I323" s="16"/>
      <c r="J323" s="16"/>
      <c r="K323" s="5"/>
      <c r="L323" s="16"/>
      <c r="M323" s="5"/>
      <c r="N323" s="16"/>
    </row>
    <row r="324" spans="2:14">
      <c r="B324" s="16"/>
      <c r="C324" s="16"/>
      <c r="D324" s="33"/>
      <c r="E324" s="20"/>
      <c r="F324" s="16"/>
      <c r="G324" s="5"/>
      <c r="H324" s="16"/>
      <c r="I324" s="16"/>
      <c r="J324" s="16"/>
      <c r="K324" s="5"/>
      <c r="L324" s="16"/>
      <c r="M324" s="5"/>
      <c r="N324" s="16"/>
    </row>
  </sheetData>
  <autoFilter ref="A1:O114" xr:uid="{F4DC1642-9E2E-DE42-99D3-F7D9697BCD17}">
    <filterColumn colId="8">
      <customFilters>
        <customFilter operator="notEqual" val=" "/>
      </customFilters>
    </filterColumn>
    <filterColumn colId="11">
      <customFilters>
        <customFilter operator="notEqual" val=" "/>
      </customFilters>
    </filterColumn>
  </autoFilter>
  <mergeCells count="8">
    <mergeCell ref="U13:U14"/>
    <mergeCell ref="Q55:Q57"/>
    <mergeCell ref="R55:R57"/>
    <mergeCell ref="S55:S57"/>
    <mergeCell ref="T55:T57"/>
    <mergeCell ref="Q13:Q14"/>
    <mergeCell ref="R13:R14"/>
    <mergeCell ref="S13:S14"/>
  </mergeCells>
  <conditionalFormatting sqref="E121:F291">
    <cfRule type="duplicateValues" dxfId="230" priority="22"/>
  </conditionalFormatting>
  <conditionalFormatting sqref="I2:J1048576">
    <cfRule type="cellIs" dxfId="229" priority="10" operator="equal">
      <formula>"Ja"</formula>
    </cfRule>
    <cfRule type="cellIs" dxfId="228" priority="11" operator="equal">
      <formula>"Nee"</formula>
    </cfRule>
  </conditionalFormatting>
  <conditionalFormatting sqref="I2:K1048576 M3:M291 L9:L1048576">
    <cfRule type="cellIs" dxfId="227" priority="9" operator="equal">
      <formula>"Onbekend"</formula>
    </cfRule>
  </conditionalFormatting>
  <conditionalFormatting sqref="K2 K9:K1048576">
    <cfRule type="cellIs" dxfId="226" priority="20" operator="equal">
      <formula>"Betrouwbaar"</formula>
    </cfRule>
    <cfRule type="cellIs" dxfId="225" priority="21" operator="equal">
      <formula>"Onbetrouwbaar"</formula>
    </cfRule>
  </conditionalFormatting>
  <conditionalFormatting sqref="K3:M8">
    <cfRule type="cellIs" dxfId="224" priority="6" operator="equal">
      <formula>"Ja"</formula>
    </cfRule>
    <cfRule type="cellIs" dxfId="223" priority="7" operator="equal">
      <formula>"Nee"</formula>
    </cfRule>
  </conditionalFormatting>
  <conditionalFormatting sqref="L2 L9:L1048576">
    <cfRule type="cellIs" dxfId="222" priority="17" operator="equal">
      <formula>"Wisselend"</formula>
    </cfRule>
    <cfRule type="cellIs" dxfId="221" priority="18" operator="equal">
      <formula>"Niet"</formula>
    </cfRule>
    <cfRule type="cellIs" dxfId="220" priority="19" operator="equal">
      <formula>"Altijd"</formula>
    </cfRule>
  </conditionalFormatting>
  <conditionalFormatting sqref="L2:L7">
    <cfRule type="cellIs" dxfId="219" priority="12" operator="equal">
      <formula>"Onbekend"</formula>
    </cfRule>
  </conditionalFormatting>
  <conditionalFormatting sqref="L8:M8">
    <cfRule type="cellIs" dxfId="218" priority="8" operator="equal">
      <formula>"Onbekend"</formula>
    </cfRule>
  </conditionalFormatting>
  <conditionalFormatting sqref="M2:M1048576">
    <cfRule type="cellIs" dxfId="217" priority="13" operator="equal">
      <formula>"Geen, registratie toevoegen"</formula>
    </cfRule>
    <cfRule type="cellIs" dxfId="216" priority="14" operator="equal">
      <formula>"Af te leiden uit EPD"</formula>
    </cfRule>
    <cfRule type="cellIs" dxfId="215" priority="15" operator="equal">
      <formula>"Reeds in EPD vastgelegd"</formula>
    </cfRule>
  </conditionalFormatting>
  <conditionalFormatting sqref="N46">
    <cfRule type="cellIs" dxfId="214" priority="1" operator="equal">
      <formula>"Nee"</formula>
    </cfRule>
    <cfRule type="cellIs" dxfId="213" priority="2" operator="equal">
      <formula>"Ja, onbetrouwbaar"</formula>
    </cfRule>
    <cfRule type="cellIs" dxfId="212" priority="3" operator="equal">
      <formula>"Ja, betrouwbaar"</formula>
    </cfRule>
    <cfRule type="cellIs" dxfId="211" priority="4" operator="equal">
      <formula>"Onbekend"</formula>
    </cfRule>
  </conditionalFormatting>
  <dataValidations count="3">
    <dataValidation type="list" allowBlank="1" showInputMessage="1" showErrorMessage="1" sqref="M10:M324 G103:G324 G10:G100" xr:uid="{B9217D11-63CA-654A-8BA8-F3F8BD1CD209}">
      <formula1>databron</formula1>
    </dataValidation>
    <dataValidation type="list" allowBlank="1" showInputMessage="1" showErrorMessage="1" sqref="K143:K151 K156:K324" xr:uid="{427FC4AF-AE8D-3043-B0D0-B34855FD934D}">
      <formula1>veldinepd</formula1>
    </dataValidation>
    <dataValidation type="list" allowBlank="1" showInputMessage="1" showErrorMessage="1" sqref="L156:L324 L143:L151" xr:uid="{F560D808-389B-9E41-836F-84F58A223014}">
      <formula1>veldgevuld</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E131890-E885-BA40-B64C-C68C5E3598F8}">
          <x14:formula1>
            <xm:f>'#'!$P$3:$P$6</xm:f>
          </x14:formula1>
          <xm:sqref>I29 I74:I75 I57 I61 I54:J54 I51:I52 I39:I40 I31:I32 I71 J135:J136 J133 J113:J131 J107:J109 J95:J105 J138:J142 I37 I48:I49 J10:J53 J55:J93</xm:sqref>
        </x14:dataValidation>
        <x14:dataValidation type="list" allowBlank="1" showInputMessage="1" showErrorMessage="1" xr:uid="{461A5053-874E-9444-B3A9-4789A68C3D57}">
          <x14:formula1>
            <xm:f>'#'!$O$3:$O$6</xm:f>
          </x14:formula1>
          <xm:sqref>J134 I72:I73 I58:I60 I55:I56 I50 I38 I62:I70 I10:I28 J132 J110:J112 J106 J94 J137 I30 I33:I36 I41:I47 I53 I76:I142</xm:sqref>
        </x14:dataValidation>
        <x14:dataValidation type="list" allowBlank="1" showInputMessage="1" showErrorMessage="1" xr:uid="{F6B6E769-BD48-004E-9FEC-C9E63717D262}">
          <x14:formula1>
            <xm:f>'#'!$Q$3:$Q$6</xm:f>
          </x14:formula1>
          <xm:sqref>K10:K142</xm:sqref>
        </x14:dataValidation>
        <x14:dataValidation type="list" allowBlank="1" showInputMessage="1" showErrorMessage="1" xr:uid="{8EDBB659-088E-F14F-86E8-330A6B1B1CC1}">
          <x14:formula1>
            <xm:f>'#'!$R$3:$R$7</xm:f>
          </x14:formula1>
          <xm:sqref>L10:L142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2B98A-F3D7-421E-BF53-15ECF5F8CE71}">
  <sheetPr filterMode="1">
    <tabColor rgb="FFFF0000"/>
  </sheetPr>
  <dimension ref="A1:AF324"/>
  <sheetViews>
    <sheetView topLeftCell="B54" zoomScale="95" zoomScaleNormal="95" workbookViewId="0">
      <selection activeCell="D325" sqref="D325"/>
    </sheetView>
  </sheetViews>
  <sheetFormatPr defaultColWidth="9.140625" defaultRowHeight="15"/>
  <cols>
    <col min="1" max="1" width="6.42578125" style="14" customWidth="1"/>
    <col min="2" max="2" width="16.7109375" style="14" bestFit="1" customWidth="1"/>
    <col min="3" max="3" width="10.42578125" style="14" customWidth="1"/>
    <col min="4" max="4" width="11.85546875" style="45" customWidth="1"/>
    <col min="5" max="5" width="4.28515625" style="21" customWidth="1"/>
    <col min="6" max="6" width="39.28515625" style="14" customWidth="1"/>
    <col min="7" max="7" width="26.140625" style="14" customWidth="1"/>
    <col min="8" max="8" width="18.28515625" style="14" bestFit="1" customWidth="1"/>
    <col min="9" max="9" width="11.85546875" style="14" bestFit="1" customWidth="1"/>
    <col min="10" max="10" width="14.7109375" style="14" bestFit="1" customWidth="1"/>
    <col min="11" max="11" width="13.42578125" style="14" bestFit="1" customWidth="1"/>
    <col min="12" max="12" width="8.140625" style="15" bestFit="1" customWidth="1"/>
    <col min="13" max="13" width="19" style="14" bestFit="1" customWidth="1"/>
    <col min="14" max="14" width="39.85546875" style="15" customWidth="1"/>
    <col min="15" max="15" width="50.7109375" style="14" customWidth="1"/>
    <col min="16" max="16" width="9.140625" style="14"/>
    <col min="17" max="17" width="19.140625" style="14" customWidth="1"/>
    <col min="18" max="18" width="22.28515625" style="14" customWidth="1"/>
    <col min="19" max="19" width="15.140625" style="14" customWidth="1"/>
    <col min="20" max="20" width="13.42578125" style="14" customWidth="1"/>
    <col min="21" max="16382" width="9.140625" style="14"/>
    <col min="16383" max="16384" width="9.140625" style="14" bestFit="1"/>
  </cols>
  <sheetData>
    <row r="1" spans="1:32" s="60" customFormat="1" ht="26.25">
      <c r="A1" s="60" t="s">
        <v>153</v>
      </c>
      <c r="E1" s="61"/>
      <c r="L1" s="62"/>
      <c r="N1" s="62"/>
    </row>
    <row r="2" spans="1:32" customFormat="1" hidden="1">
      <c r="A2" s="39" t="s">
        <v>154</v>
      </c>
      <c r="B2" s="39"/>
      <c r="C2" s="39" t="s">
        <v>155</v>
      </c>
      <c r="D2" s="39"/>
      <c r="E2" s="39"/>
      <c r="F2" s="39"/>
      <c r="G2" s="39"/>
      <c r="H2" s="39"/>
      <c r="I2" s="39"/>
      <c r="J2" s="39"/>
      <c r="K2" s="39"/>
      <c r="L2" s="73"/>
      <c r="M2" s="39"/>
      <c r="N2" s="73"/>
      <c r="O2" s="39"/>
    </row>
    <row r="3" spans="1:32" customFormat="1">
      <c r="A3" s="39" t="s">
        <v>156</v>
      </c>
      <c r="B3" s="39"/>
      <c r="C3" s="39"/>
      <c r="D3" s="39"/>
      <c r="E3" s="72"/>
      <c r="F3" s="39"/>
      <c r="G3" s="39"/>
      <c r="H3" s="74" t="s">
        <v>155</v>
      </c>
      <c r="I3" s="75">
        <f>COUNTA(I10:I292)</f>
        <v>36</v>
      </c>
      <c r="J3" s="75">
        <f>COUNTA(J10:J292)</f>
        <v>36</v>
      </c>
      <c r="K3" s="75">
        <f>COUNTA(K10:K292)</f>
        <v>36</v>
      </c>
      <c r="L3" s="75">
        <f>COUNTA(L10:L292)</f>
        <v>37</v>
      </c>
      <c r="M3" s="75">
        <f>COUNTA(M10:M292)</f>
        <v>36</v>
      </c>
      <c r="N3" s="73"/>
      <c r="O3" s="39"/>
    </row>
    <row r="4" spans="1:32" customFormat="1">
      <c r="A4" s="39" t="s">
        <v>157</v>
      </c>
      <c r="B4" s="39"/>
      <c r="C4" s="39"/>
      <c r="D4" s="39"/>
      <c r="E4" s="72"/>
      <c r="F4" s="39"/>
      <c r="G4" s="39"/>
      <c r="H4" s="76"/>
      <c r="I4" s="75">
        <f>COUNTIF(I10:I292,"Ja")</f>
        <v>36</v>
      </c>
      <c r="J4" s="75">
        <f>COUNTIF(J10:J292,"Ja")</f>
        <v>20</v>
      </c>
      <c r="K4" s="75">
        <f>COUNTIF(K10:K292,"Betrouwbaar")</f>
        <v>18</v>
      </c>
      <c r="L4" s="75">
        <f>COUNTIF(L10:L292,"Altijd")</f>
        <v>32</v>
      </c>
      <c r="M4" s="75">
        <f>COUNTIF(M10:M292,"Reeds in EPD vastgelegd")</f>
        <v>20</v>
      </c>
      <c r="N4" s="73"/>
      <c r="O4" s="39"/>
    </row>
    <row r="5" spans="1:32" customFormat="1">
      <c r="A5" s="39"/>
      <c r="B5" s="39"/>
      <c r="C5" s="39"/>
      <c r="D5" s="39"/>
      <c r="E5" s="72"/>
      <c r="F5" s="39"/>
      <c r="G5" s="39"/>
      <c r="H5" s="76"/>
      <c r="I5" s="75">
        <f>COUNTIF(I10:I292,"Nee")</f>
        <v>0</v>
      </c>
      <c r="J5" s="75">
        <f>COUNTIF(J10:J292,"Nee")</f>
        <v>16</v>
      </c>
      <c r="K5" s="75">
        <f>COUNTIF(K10:K292,"Onbetrouwbaar")</f>
        <v>18</v>
      </c>
      <c r="L5" s="75">
        <f>COUNTIF(L10:L292,"Wisselend")</f>
        <v>3</v>
      </c>
      <c r="M5" s="75">
        <f>COUNTIF(M10:M292,"Af te leiden uit EPD")</f>
        <v>16</v>
      </c>
      <c r="N5" s="73"/>
      <c r="O5" s="39"/>
    </row>
    <row r="6" spans="1:32" customFormat="1" ht="17.25" customHeight="1">
      <c r="A6" s="39"/>
      <c r="B6" s="39"/>
      <c r="C6" s="39"/>
      <c r="D6" s="39"/>
      <c r="E6" s="72"/>
      <c r="F6" s="39"/>
      <c r="G6" s="39"/>
      <c r="H6" s="76"/>
      <c r="I6" s="75">
        <f>COUNTIF(I10:I292,"Onbekend")</f>
        <v>0</v>
      </c>
      <c r="J6" s="75">
        <f>COUNTIF(J10:J292,"Onbekend")</f>
        <v>0</v>
      </c>
      <c r="K6" s="75">
        <f>COUNTIF(K10:K292,"Onbekend")</f>
        <v>0</v>
      </c>
      <c r="L6" s="75">
        <f>COUNTIF(L10:L292,"Niet")</f>
        <v>2</v>
      </c>
      <c r="M6" s="75">
        <f>COUNTIF(M10:M292,"Geen, registratie toevoegen")</f>
        <v>0</v>
      </c>
      <c r="N6" s="73"/>
      <c r="O6" s="39"/>
    </row>
    <row r="7" spans="1:32" customFormat="1" ht="17.25" hidden="1" customHeight="1">
      <c r="A7" s="39"/>
      <c r="B7" s="39"/>
      <c r="C7" s="39"/>
      <c r="D7" s="39"/>
      <c r="E7" s="72"/>
      <c r="F7" s="39"/>
      <c r="G7" s="39"/>
      <c r="H7" s="76"/>
      <c r="I7" s="75"/>
      <c r="J7" s="75"/>
      <c r="K7" s="75"/>
      <c r="L7" s="75">
        <f>COUNTIF(L10:L292,"Onbekend")</f>
        <v>0</v>
      </c>
      <c r="M7" s="75">
        <f>COUNTIF(M11:M293,"Onbekend")</f>
        <v>0</v>
      </c>
      <c r="N7" s="73"/>
      <c r="O7" s="39"/>
    </row>
    <row r="8" spans="1:32" customFormat="1" ht="17.25" customHeight="1">
      <c r="A8" s="39"/>
      <c r="B8" s="39"/>
      <c r="C8" s="39"/>
      <c r="D8" s="39"/>
      <c r="E8" s="72"/>
      <c r="F8" s="39"/>
      <c r="G8" s="39"/>
      <c r="H8" s="76"/>
      <c r="I8" s="75">
        <f>COUNTIF(I10:I292,"N.v.t.")</f>
        <v>0</v>
      </c>
      <c r="J8" s="75">
        <f>COUNTIF(J10:J292,"N.v.t.")</f>
        <v>0</v>
      </c>
      <c r="K8" s="75">
        <f>COUNTIF(K10:K292,"N.v.t.")</f>
        <v>0</v>
      </c>
      <c r="L8" s="75">
        <f>COUNTIF(L10:L292,"N.v.t.")</f>
        <v>0</v>
      </c>
      <c r="M8" s="75">
        <f>COUNTIF(M10:M292,"N.v.t.")</f>
        <v>0</v>
      </c>
      <c r="N8" s="73"/>
      <c r="O8" s="39"/>
    </row>
    <row r="9" spans="1:32" ht="45">
      <c r="A9" s="65" t="s">
        <v>158</v>
      </c>
      <c r="B9" s="65" t="s">
        <v>1</v>
      </c>
      <c r="C9" s="65"/>
      <c r="D9" s="65" t="s">
        <v>159</v>
      </c>
      <c r="E9" s="66" t="s">
        <v>160</v>
      </c>
      <c r="F9" s="65" t="s">
        <v>161</v>
      </c>
      <c r="G9" s="65" t="s">
        <v>162</v>
      </c>
      <c r="H9" s="65" t="s">
        <v>163</v>
      </c>
      <c r="I9" s="65" t="s">
        <v>164</v>
      </c>
      <c r="J9" s="65" t="s">
        <v>165</v>
      </c>
      <c r="K9" s="65" t="s">
        <v>166</v>
      </c>
      <c r="L9" s="65" t="s">
        <v>167</v>
      </c>
      <c r="M9" s="65" t="s">
        <v>168</v>
      </c>
      <c r="N9" s="65" t="s">
        <v>169</v>
      </c>
      <c r="O9" s="67" t="s">
        <v>170</v>
      </c>
      <c r="P9" s="5"/>
      <c r="Q9" s="110"/>
      <c r="R9" s="110"/>
      <c r="S9" s="110"/>
      <c r="T9" s="110"/>
      <c r="U9" s="110"/>
      <c r="AF9" s="5"/>
    </row>
    <row r="10" spans="1:32" ht="38.25">
      <c r="A10" s="100">
        <v>1</v>
      </c>
      <c r="B10" s="100" t="s">
        <v>14</v>
      </c>
      <c r="C10" s="32"/>
      <c r="D10" s="32"/>
      <c r="E10" s="101">
        <v>1</v>
      </c>
      <c r="F10" s="100" t="s">
        <v>15</v>
      </c>
      <c r="G10" s="32" t="s">
        <v>171</v>
      </c>
      <c r="H10" s="16" t="s">
        <v>1</v>
      </c>
      <c r="I10" s="33" t="s">
        <v>173</v>
      </c>
      <c r="J10" s="33" t="s">
        <v>173</v>
      </c>
      <c r="K10" s="32" t="s">
        <v>174</v>
      </c>
      <c r="L10" s="33" t="s">
        <v>175</v>
      </c>
      <c r="M10" s="32" t="s">
        <v>171</v>
      </c>
      <c r="N10" s="123" t="s">
        <v>250</v>
      </c>
      <c r="O10" s="32"/>
      <c r="P10" s="5"/>
      <c r="Q10" s="5"/>
      <c r="R10" s="3"/>
      <c r="S10" s="5"/>
      <c r="T10" s="123"/>
      <c r="U10" s="16"/>
      <c r="AF10" s="5"/>
    </row>
    <row r="11" spans="1:32" ht="45">
      <c r="A11" s="100">
        <v>1</v>
      </c>
      <c r="B11" s="100" t="s">
        <v>14</v>
      </c>
      <c r="C11" s="32"/>
      <c r="D11" s="32"/>
      <c r="E11" s="101">
        <v>2</v>
      </c>
      <c r="F11" s="100" t="s">
        <v>16</v>
      </c>
      <c r="G11" s="32" t="s">
        <v>171</v>
      </c>
      <c r="H11" s="96" t="s">
        <v>251</v>
      </c>
      <c r="I11" s="33" t="s">
        <v>173</v>
      </c>
      <c r="J11" s="33" t="s">
        <v>173</v>
      </c>
      <c r="K11" s="32" t="s">
        <v>174</v>
      </c>
      <c r="L11" s="33" t="s">
        <v>175</v>
      </c>
      <c r="M11" s="32" t="s">
        <v>171</v>
      </c>
      <c r="N11" s="122"/>
      <c r="O11" s="32"/>
      <c r="P11" s="5"/>
      <c r="Q11" s="5"/>
      <c r="R11" s="3"/>
      <c r="S11" s="5"/>
      <c r="T11" s="122"/>
      <c r="U11" s="96"/>
      <c r="AF11" s="5"/>
    </row>
    <row r="12" spans="1:32" ht="45">
      <c r="A12" s="100">
        <v>1</v>
      </c>
      <c r="B12" s="100" t="s">
        <v>14</v>
      </c>
      <c r="C12" s="32"/>
      <c r="D12" s="32"/>
      <c r="E12" s="102">
        <v>3</v>
      </c>
      <c r="F12" s="100" t="s">
        <v>17</v>
      </c>
      <c r="G12" s="32"/>
      <c r="H12" s="96" t="s">
        <v>251</v>
      </c>
      <c r="I12" s="33" t="s">
        <v>173</v>
      </c>
      <c r="J12" s="33" t="s">
        <v>195</v>
      </c>
      <c r="K12" s="32" t="s">
        <v>196</v>
      </c>
      <c r="L12" s="33" t="s">
        <v>175</v>
      </c>
      <c r="M12" s="32" t="s">
        <v>200</v>
      </c>
      <c r="N12" s="123" t="s">
        <v>252</v>
      </c>
      <c r="O12" s="32"/>
      <c r="P12" s="5"/>
      <c r="Q12" s="115"/>
      <c r="R12" s="180"/>
      <c r="S12" s="5"/>
      <c r="T12" s="123"/>
      <c r="U12" s="96"/>
      <c r="AF12" s="5"/>
    </row>
    <row r="13" spans="1:32" ht="27">
      <c r="A13" s="100">
        <v>1</v>
      </c>
      <c r="B13" s="100" t="s">
        <v>14</v>
      </c>
      <c r="C13" s="32"/>
      <c r="D13" s="32"/>
      <c r="E13" s="103">
        <v>4</v>
      </c>
      <c r="F13" s="100" t="s">
        <v>18</v>
      </c>
      <c r="G13" s="32" t="s">
        <v>171</v>
      </c>
      <c r="H13" s="16" t="s">
        <v>253</v>
      </c>
      <c r="I13" s="33" t="s">
        <v>173</v>
      </c>
      <c r="J13" s="33" t="s">
        <v>195</v>
      </c>
      <c r="K13" s="32" t="s">
        <v>196</v>
      </c>
      <c r="L13" s="33" t="s">
        <v>175</v>
      </c>
      <c r="M13" s="32" t="s">
        <v>200</v>
      </c>
      <c r="N13" s="122" t="s">
        <v>254</v>
      </c>
      <c r="O13" s="33"/>
      <c r="P13" s="5"/>
      <c r="Q13" s="5"/>
      <c r="R13" s="3"/>
      <c r="S13" s="5"/>
      <c r="T13" s="122"/>
      <c r="U13" s="16"/>
      <c r="AF13" s="5"/>
    </row>
    <row r="14" spans="1:32" ht="60">
      <c r="A14" s="100">
        <v>1</v>
      </c>
      <c r="B14" s="100" t="s">
        <v>14</v>
      </c>
      <c r="C14" s="32"/>
      <c r="D14" s="32"/>
      <c r="E14" s="101">
        <v>5</v>
      </c>
      <c r="F14" s="100" t="s">
        <v>19</v>
      </c>
      <c r="G14" s="32" t="s">
        <v>171</v>
      </c>
      <c r="H14" s="97" t="s">
        <v>255</v>
      </c>
      <c r="I14" s="33" t="s">
        <v>173</v>
      </c>
      <c r="J14" s="33" t="s">
        <v>173</v>
      </c>
      <c r="K14" s="32" t="s">
        <v>174</v>
      </c>
      <c r="L14" s="33" t="s">
        <v>175</v>
      </c>
      <c r="M14" s="32" t="s">
        <v>171</v>
      </c>
      <c r="N14" s="123" t="s">
        <v>250</v>
      </c>
      <c r="O14" s="33"/>
      <c r="P14" s="5"/>
      <c r="Q14" s="5"/>
      <c r="R14" s="3"/>
      <c r="S14" s="5"/>
      <c r="T14" s="123"/>
      <c r="U14" s="97"/>
      <c r="AF14" s="5"/>
    </row>
    <row r="15" spans="1:32" ht="27">
      <c r="A15" s="100">
        <v>1</v>
      </c>
      <c r="B15" s="100" t="s">
        <v>14</v>
      </c>
      <c r="C15" s="32"/>
      <c r="D15" s="32"/>
      <c r="E15" s="101">
        <v>6</v>
      </c>
      <c r="F15" s="100" t="s">
        <v>20</v>
      </c>
      <c r="G15" s="32" t="s">
        <v>171</v>
      </c>
      <c r="H15" s="16"/>
      <c r="I15" s="33" t="s">
        <v>173</v>
      </c>
      <c r="J15" s="33" t="s">
        <v>173</v>
      </c>
      <c r="K15" s="32" t="s">
        <v>174</v>
      </c>
      <c r="L15" s="33" t="s">
        <v>175</v>
      </c>
      <c r="M15" s="32" t="s">
        <v>171</v>
      </c>
      <c r="N15" s="123" t="s">
        <v>256</v>
      </c>
      <c r="O15" s="33"/>
      <c r="P15" s="5"/>
      <c r="Q15" s="5"/>
      <c r="R15" s="3"/>
      <c r="S15" s="5"/>
      <c r="T15" s="123"/>
      <c r="U15" s="16"/>
      <c r="AF15" s="5"/>
    </row>
    <row r="16" spans="1:32" ht="42.95" customHeight="1">
      <c r="A16" s="100">
        <v>1</v>
      </c>
      <c r="B16" s="100" t="s">
        <v>14</v>
      </c>
      <c r="C16" s="32"/>
      <c r="D16" s="32"/>
      <c r="E16" s="101">
        <v>7</v>
      </c>
      <c r="F16" s="100" t="s">
        <v>21</v>
      </c>
      <c r="G16" s="32" t="s">
        <v>171</v>
      </c>
      <c r="H16" s="16"/>
      <c r="I16" s="33" t="s">
        <v>173</v>
      </c>
      <c r="J16" s="33" t="s">
        <v>173</v>
      </c>
      <c r="K16" s="32" t="s">
        <v>174</v>
      </c>
      <c r="L16" s="33" t="s">
        <v>175</v>
      </c>
      <c r="M16" s="32" t="s">
        <v>171</v>
      </c>
      <c r="N16" s="123" t="s">
        <v>257</v>
      </c>
      <c r="O16" s="33"/>
      <c r="P16" s="5"/>
      <c r="Q16" s="5"/>
      <c r="R16" s="3"/>
      <c r="S16" s="5"/>
      <c r="T16" s="123"/>
      <c r="U16" s="16"/>
      <c r="AF16" s="5"/>
    </row>
    <row r="17" spans="1:32" ht="36" hidden="1">
      <c r="A17" s="100">
        <v>2</v>
      </c>
      <c r="B17" s="100" t="s">
        <v>22</v>
      </c>
      <c r="C17" s="32"/>
      <c r="D17" s="32"/>
      <c r="E17" s="99">
        <v>2</v>
      </c>
      <c r="F17" s="104" t="s">
        <v>16</v>
      </c>
      <c r="G17" s="32"/>
      <c r="H17" s="16" t="s">
        <v>1</v>
      </c>
      <c r="I17" s="33"/>
      <c r="J17" s="33"/>
      <c r="K17" s="32"/>
      <c r="L17" s="5"/>
      <c r="M17" s="32"/>
      <c r="N17" s="123"/>
      <c r="O17" s="33"/>
      <c r="P17" s="5"/>
      <c r="Q17" s="5"/>
      <c r="R17" s="3"/>
      <c r="S17" s="5"/>
      <c r="T17" s="123"/>
      <c r="U17" s="16"/>
      <c r="AF17" s="5"/>
    </row>
    <row r="18" spans="1:32" ht="60" hidden="1">
      <c r="A18" s="100">
        <v>2</v>
      </c>
      <c r="B18" s="100" t="s">
        <v>22</v>
      </c>
      <c r="C18" s="32"/>
      <c r="D18" s="32"/>
      <c r="E18" s="99">
        <v>1</v>
      </c>
      <c r="F18" s="104" t="s">
        <v>23</v>
      </c>
      <c r="G18" s="32"/>
      <c r="H18" s="97" t="s">
        <v>255</v>
      </c>
      <c r="I18" s="33"/>
      <c r="J18" s="33"/>
      <c r="K18" s="32"/>
      <c r="L18" s="5"/>
      <c r="M18" s="32"/>
      <c r="N18" s="123" t="s">
        <v>258</v>
      </c>
      <c r="O18" s="33"/>
      <c r="P18" s="5"/>
      <c r="Q18" s="5"/>
      <c r="R18" s="3"/>
      <c r="S18" s="5"/>
      <c r="T18" s="123"/>
      <c r="U18" s="97"/>
      <c r="V18" s="5"/>
      <c r="W18" s="5"/>
      <c r="X18" s="5"/>
      <c r="Y18" s="5"/>
      <c r="Z18" s="5"/>
      <c r="AA18" s="5"/>
      <c r="AB18" s="5"/>
      <c r="AC18" s="5"/>
      <c r="AD18" s="5"/>
      <c r="AE18" s="5"/>
      <c r="AF18" s="5"/>
    </row>
    <row r="19" spans="1:32" ht="60" hidden="1">
      <c r="A19" s="100" t="s">
        <v>24</v>
      </c>
      <c r="B19" s="100" t="s">
        <v>25</v>
      </c>
      <c r="C19" s="32"/>
      <c r="D19" s="32"/>
      <c r="E19" s="101">
        <v>2</v>
      </c>
      <c r="F19" s="100" t="s">
        <v>16</v>
      </c>
      <c r="G19" s="32"/>
      <c r="H19" s="96" t="s">
        <v>251</v>
      </c>
      <c r="I19" s="33"/>
      <c r="J19" s="33"/>
      <c r="K19" s="32"/>
      <c r="L19" s="5"/>
      <c r="M19" s="32"/>
      <c r="N19" s="123"/>
      <c r="O19" s="33"/>
      <c r="Q19" s="5"/>
      <c r="R19" s="3"/>
      <c r="S19" s="5"/>
      <c r="T19" s="123"/>
      <c r="U19" s="96"/>
    </row>
    <row r="20" spans="1:32" ht="63.75" hidden="1">
      <c r="A20" s="100" t="s">
        <v>24</v>
      </c>
      <c r="B20" s="100" t="s">
        <v>25</v>
      </c>
      <c r="C20" s="32"/>
      <c r="D20" s="32"/>
      <c r="E20" s="99">
        <v>5</v>
      </c>
      <c r="F20" s="105" t="s">
        <v>26</v>
      </c>
      <c r="H20" s="97" t="s">
        <v>255</v>
      </c>
      <c r="I20" s="33"/>
      <c r="J20" s="33"/>
      <c r="K20" s="32"/>
      <c r="L20" s="5"/>
      <c r="M20" s="32"/>
      <c r="N20" s="123" t="s">
        <v>259</v>
      </c>
      <c r="O20" s="32"/>
      <c r="Q20" s="115"/>
      <c r="R20" s="180"/>
      <c r="S20" s="5"/>
      <c r="T20" s="123"/>
      <c r="U20" s="97"/>
    </row>
    <row r="21" spans="1:32" ht="60">
      <c r="A21" s="100" t="s">
        <v>24</v>
      </c>
      <c r="B21" s="100" t="s">
        <v>25</v>
      </c>
      <c r="C21" s="32"/>
      <c r="D21" s="32"/>
      <c r="E21" s="101">
        <v>8</v>
      </c>
      <c r="F21" s="100" t="s">
        <v>42</v>
      </c>
      <c r="G21" s="32" t="s">
        <v>171</v>
      </c>
      <c r="H21" s="97" t="s">
        <v>255</v>
      </c>
      <c r="I21" s="33" t="s">
        <v>173</v>
      </c>
      <c r="J21" s="33" t="s">
        <v>173</v>
      </c>
      <c r="K21" s="32" t="s">
        <v>174</v>
      </c>
      <c r="L21" s="33" t="s">
        <v>175</v>
      </c>
      <c r="M21" s="32" t="s">
        <v>171</v>
      </c>
      <c r="N21" s="123"/>
      <c r="O21" s="32"/>
      <c r="Q21" s="5"/>
      <c r="R21" s="3"/>
      <c r="S21" s="5"/>
      <c r="T21" s="123"/>
      <c r="U21" s="97"/>
    </row>
    <row r="22" spans="1:32" ht="96" customHeight="1">
      <c r="A22" s="100" t="s">
        <v>24</v>
      </c>
      <c r="B22" s="100" t="s">
        <v>25</v>
      </c>
      <c r="C22" s="32"/>
      <c r="D22" s="32"/>
      <c r="E22" s="102">
        <v>9</v>
      </c>
      <c r="F22" s="100" t="s">
        <v>43</v>
      </c>
      <c r="G22" s="32" t="s">
        <v>171</v>
      </c>
      <c r="H22" s="97" t="s">
        <v>255</v>
      </c>
      <c r="I22" s="33" t="s">
        <v>173</v>
      </c>
      <c r="J22" s="33" t="s">
        <v>173</v>
      </c>
      <c r="K22" s="32" t="s">
        <v>174</v>
      </c>
      <c r="L22" s="33" t="s">
        <v>175</v>
      </c>
      <c r="M22" s="32" t="s">
        <v>171</v>
      </c>
      <c r="N22" s="123"/>
      <c r="O22" s="32"/>
      <c r="Q22" s="5"/>
      <c r="R22" s="3"/>
      <c r="S22" s="5"/>
      <c r="T22" s="123"/>
      <c r="U22" s="97"/>
    </row>
    <row r="23" spans="1:32" ht="96" customHeight="1">
      <c r="A23" s="100" t="s">
        <v>24</v>
      </c>
      <c r="B23" s="100" t="s">
        <v>25</v>
      </c>
      <c r="C23" s="32"/>
      <c r="D23" s="32"/>
      <c r="E23" s="101">
        <v>10</v>
      </c>
      <c r="F23" s="100" t="s">
        <v>44</v>
      </c>
      <c r="G23" s="32" t="s">
        <v>171</v>
      </c>
      <c r="H23" s="16"/>
      <c r="I23" s="33" t="s">
        <v>173</v>
      </c>
      <c r="J23" s="33" t="s">
        <v>173</v>
      </c>
      <c r="K23" s="32" t="s">
        <v>174</v>
      </c>
      <c r="L23" s="33" t="s">
        <v>175</v>
      </c>
      <c r="M23" s="32" t="s">
        <v>171</v>
      </c>
      <c r="N23" s="123"/>
      <c r="O23" s="32"/>
      <c r="Q23" s="5"/>
      <c r="R23" s="3"/>
      <c r="S23" s="5"/>
      <c r="T23" s="123"/>
      <c r="U23" s="16"/>
    </row>
    <row r="24" spans="1:32" ht="60">
      <c r="A24" s="100" t="s">
        <v>24</v>
      </c>
      <c r="B24" s="100" t="s">
        <v>25</v>
      </c>
      <c r="C24" s="32"/>
      <c r="D24" s="32"/>
      <c r="E24" s="101">
        <v>11</v>
      </c>
      <c r="F24" s="100" t="s">
        <v>45</v>
      </c>
      <c r="G24" s="32" t="s">
        <v>171</v>
      </c>
      <c r="H24" s="16"/>
      <c r="I24" s="33" t="s">
        <v>173</v>
      </c>
      <c r="J24" s="33" t="s">
        <v>173</v>
      </c>
      <c r="K24" s="32" t="s">
        <v>174</v>
      </c>
      <c r="L24" s="33" t="s">
        <v>175</v>
      </c>
      <c r="M24" s="32" t="s">
        <v>171</v>
      </c>
      <c r="N24" s="123"/>
      <c r="O24" s="32"/>
      <c r="Q24" s="5"/>
      <c r="R24" s="3"/>
      <c r="S24" s="5"/>
      <c r="T24" s="123"/>
      <c r="U24" s="16"/>
    </row>
    <row r="25" spans="1:32" ht="90" hidden="1" customHeight="1">
      <c r="A25" s="100" t="s">
        <v>24</v>
      </c>
      <c r="B25" s="100" t="s">
        <v>25</v>
      </c>
      <c r="C25" s="32"/>
      <c r="D25" s="32"/>
      <c r="E25" s="101">
        <v>7</v>
      </c>
      <c r="F25" s="100" t="s">
        <v>46</v>
      </c>
      <c r="G25" s="32"/>
      <c r="H25" s="16" t="s">
        <v>260</v>
      </c>
      <c r="I25" s="33"/>
      <c r="J25" s="33"/>
      <c r="K25" s="32"/>
      <c r="L25" s="5"/>
      <c r="M25" s="32"/>
      <c r="N25" s="123"/>
      <c r="O25" s="32"/>
      <c r="Q25" s="5"/>
      <c r="R25" s="3"/>
      <c r="S25" s="5"/>
      <c r="T25" s="123"/>
      <c r="U25" s="16"/>
    </row>
    <row r="26" spans="1:32" ht="60">
      <c r="A26" s="100" t="s">
        <v>24</v>
      </c>
      <c r="B26" s="100" t="s">
        <v>25</v>
      </c>
      <c r="C26" s="32"/>
      <c r="D26" s="32"/>
      <c r="E26" s="102">
        <v>12</v>
      </c>
      <c r="F26" s="100" t="s">
        <v>47</v>
      </c>
      <c r="G26" s="32" t="s">
        <v>171</v>
      </c>
      <c r="H26" s="16"/>
      <c r="I26" s="33" t="s">
        <v>173</v>
      </c>
      <c r="J26" s="33" t="s">
        <v>173</v>
      </c>
      <c r="K26" s="32" t="s">
        <v>174</v>
      </c>
      <c r="L26" s="33" t="s">
        <v>175</v>
      </c>
      <c r="M26" s="32" t="s">
        <v>171</v>
      </c>
      <c r="N26" s="123"/>
      <c r="O26" s="32"/>
      <c r="Q26" s="5"/>
      <c r="R26" s="3"/>
      <c r="S26" s="5"/>
      <c r="T26" s="123"/>
      <c r="U26" s="16"/>
    </row>
    <row r="27" spans="1:32" ht="90" customHeight="1">
      <c r="A27" s="100" t="s">
        <v>24</v>
      </c>
      <c r="B27" s="100" t="s">
        <v>25</v>
      </c>
      <c r="C27" s="32"/>
      <c r="D27" s="32"/>
      <c r="E27" s="102">
        <v>13</v>
      </c>
      <c r="F27" s="100" t="s">
        <v>48</v>
      </c>
      <c r="G27" s="32" t="s">
        <v>200</v>
      </c>
      <c r="H27" s="16" t="s">
        <v>255</v>
      </c>
      <c r="I27" s="33" t="s">
        <v>173</v>
      </c>
      <c r="J27" s="33" t="s">
        <v>195</v>
      </c>
      <c r="K27" s="32" t="s">
        <v>196</v>
      </c>
      <c r="L27" s="33" t="s">
        <v>197</v>
      </c>
      <c r="M27" s="32" t="s">
        <v>200</v>
      </c>
      <c r="N27" s="123" t="s">
        <v>261</v>
      </c>
      <c r="O27" s="32" t="s">
        <v>262</v>
      </c>
      <c r="Q27" s="5"/>
      <c r="R27" s="3"/>
      <c r="S27" s="5"/>
      <c r="T27" s="123"/>
      <c r="U27" s="16"/>
    </row>
    <row r="28" spans="1:32" ht="60">
      <c r="A28" s="100" t="s">
        <v>24</v>
      </c>
      <c r="B28" s="100" t="s">
        <v>25</v>
      </c>
      <c r="C28" s="32"/>
      <c r="D28" s="32"/>
      <c r="E28" s="102">
        <v>14</v>
      </c>
      <c r="F28" s="100" t="s">
        <v>50</v>
      </c>
      <c r="G28" s="32" t="s">
        <v>200</v>
      </c>
      <c r="H28" s="16"/>
      <c r="I28" s="33" t="s">
        <v>173</v>
      </c>
      <c r="J28" s="33" t="s">
        <v>195</v>
      </c>
      <c r="K28" s="32" t="s">
        <v>196</v>
      </c>
      <c r="L28" s="33" t="s">
        <v>197</v>
      </c>
      <c r="M28" s="32" t="s">
        <v>200</v>
      </c>
      <c r="N28" s="123" t="s">
        <v>261</v>
      </c>
      <c r="O28" s="32" t="s">
        <v>262</v>
      </c>
      <c r="Q28" s="5"/>
      <c r="R28" s="3"/>
      <c r="S28" s="5"/>
      <c r="T28" s="123"/>
      <c r="U28" s="16"/>
    </row>
    <row r="29" spans="1:32" ht="51.95" hidden="1" customHeight="1">
      <c r="A29" s="100" t="s">
        <v>24</v>
      </c>
      <c r="B29" s="100" t="s">
        <v>25</v>
      </c>
      <c r="C29" s="32"/>
      <c r="D29" s="32"/>
      <c r="E29" s="101">
        <v>6</v>
      </c>
      <c r="F29" s="100" t="s">
        <v>20</v>
      </c>
      <c r="G29" s="32"/>
      <c r="H29" s="16"/>
      <c r="I29" s="33"/>
      <c r="J29" s="33"/>
      <c r="K29" s="32"/>
      <c r="L29" s="5"/>
      <c r="M29" s="32"/>
      <c r="N29" s="123"/>
      <c r="O29" s="32"/>
      <c r="Q29" s="5"/>
      <c r="R29" s="3"/>
      <c r="S29" s="5"/>
      <c r="T29" s="123"/>
      <c r="U29" s="16"/>
    </row>
    <row r="30" spans="1:32" ht="60">
      <c r="A30" s="100" t="s">
        <v>24</v>
      </c>
      <c r="B30" s="100" t="s">
        <v>25</v>
      </c>
      <c r="C30" s="32"/>
      <c r="D30" s="32"/>
      <c r="E30" s="101">
        <v>15</v>
      </c>
      <c r="F30" s="100" t="s">
        <v>52</v>
      </c>
      <c r="G30" s="32" t="s">
        <v>171</v>
      </c>
      <c r="H30" s="16"/>
      <c r="I30" s="33" t="s">
        <v>173</v>
      </c>
      <c r="J30" s="33" t="s">
        <v>195</v>
      </c>
      <c r="K30" s="32" t="s">
        <v>196</v>
      </c>
      <c r="L30" s="33" t="s">
        <v>175</v>
      </c>
      <c r="M30" s="32" t="s">
        <v>200</v>
      </c>
      <c r="N30" s="123" t="s">
        <v>263</v>
      </c>
      <c r="O30" s="32"/>
      <c r="Q30" s="5"/>
      <c r="R30" s="3"/>
      <c r="S30" s="5"/>
      <c r="T30" s="123"/>
      <c r="U30" s="16"/>
    </row>
    <row r="31" spans="1:32" ht="84" hidden="1">
      <c r="A31" s="100" t="s">
        <v>53</v>
      </c>
      <c r="B31" s="100" t="s">
        <v>54</v>
      </c>
      <c r="C31" s="32"/>
      <c r="D31" s="32"/>
      <c r="E31" s="101">
        <v>2</v>
      </c>
      <c r="F31" s="100" t="s">
        <v>16</v>
      </c>
      <c r="G31" s="32"/>
      <c r="H31" s="96" t="s">
        <v>251</v>
      </c>
      <c r="I31" s="33"/>
      <c r="J31" s="33"/>
      <c r="K31" s="32"/>
      <c r="L31" s="5"/>
      <c r="M31" s="32"/>
      <c r="N31" s="123"/>
      <c r="O31" s="32"/>
      <c r="Q31" s="5"/>
      <c r="R31" s="3"/>
      <c r="S31" s="5"/>
      <c r="T31" s="123"/>
      <c r="U31" s="96"/>
    </row>
    <row r="32" spans="1:32" ht="84" hidden="1">
      <c r="A32" s="100" t="s">
        <v>53</v>
      </c>
      <c r="B32" s="100" t="s">
        <v>54</v>
      </c>
      <c r="C32" s="32"/>
      <c r="D32" s="32"/>
      <c r="E32" s="101">
        <v>6</v>
      </c>
      <c r="F32" s="100" t="s">
        <v>264</v>
      </c>
      <c r="G32" s="32"/>
      <c r="H32" s="16" t="s">
        <v>265</v>
      </c>
      <c r="I32" s="33"/>
      <c r="J32" s="33"/>
      <c r="K32" s="32"/>
      <c r="L32" s="5"/>
      <c r="M32" s="32"/>
      <c r="N32" s="123" t="s">
        <v>266</v>
      </c>
      <c r="O32" s="32"/>
      <c r="Q32" s="5"/>
      <c r="R32" s="3"/>
      <c r="S32" s="5"/>
      <c r="T32" s="123"/>
      <c r="U32" s="16"/>
    </row>
    <row r="33" spans="1:21" ht="84">
      <c r="A33" s="100" t="s">
        <v>53</v>
      </c>
      <c r="B33" s="100" t="s">
        <v>54</v>
      </c>
      <c r="C33" s="32"/>
      <c r="D33" s="32"/>
      <c r="E33" s="102">
        <v>16</v>
      </c>
      <c r="F33" s="100" t="s">
        <v>57</v>
      </c>
      <c r="G33" s="32" t="s">
        <v>171</v>
      </c>
      <c r="H33" s="16" t="s">
        <v>267</v>
      </c>
      <c r="I33" s="33" t="s">
        <v>173</v>
      </c>
      <c r="J33" s="33" t="s">
        <v>173</v>
      </c>
      <c r="K33" s="32" t="s">
        <v>196</v>
      </c>
      <c r="L33" s="33" t="s">
        <v>175</v>
      </c>
      <c r="M33" s="32" t="s">
        <v>171</v>
      </c>
      <c r="N33" s="123"/>
      <c r="O33" s="32" t="s">
        <v>268</v>
      </c>
      <c r="Q33" s="5"/>
      <c r="R33" s="3"/>
      <c r="S33" s="5"/>
      <c r="T33" s="123"/>
      <c r="U33" s="16"/>
    </row>
    <row r="34" spans="1:21" ht="90" customHeight="1">
      <c r="A34" s="100" t="s">
        <v>53</v>
      </c>
      <c r="B34" s="100" t="s">
        <v>54</v>
      </c>
      <c r="C34" s="32"/>
      <c r="D34" s="32"/>
      <c r="E34" s="102">
        <v>17</v>
      </c>
      <c r="F34" s="100" t="s">
        <v>59</v>
      </c>
      <c r="G34" s="32" t="s">
        <v>171</v>
      </c>
      <c r="H34" s="16"/>
      <c r="I34" s="33" t="s">
        <v>173</v>
      </c>
      <c r="J34" s="33" t="s">
        <v>173</v>
      </c>
      <c r="K34" s="32" t="s">
        <v>174</v>
      </c>
      <c r="L34" s="33" t="s">
        <v>175</v>
      </c>
      <c r="M34" s="32" t="s">
        <v>171</v>
      </c>
      <c r="N34" s="123"/>
      <c r="O34" s="32"/>
      <c r="Q34" s="5"/>
      <c r="R34" s="3"/>
      <c r="S34" s="5"/>
      <c r="T34" s="123"/>
      <c r="U34" s="16"/>
    </row>
    <row r="35" spans="1:21" ht="84" hidden="1">
      <c r="A35" s="100" t="s">
        <v>53</v>
      </c>
      <c r="B35" s="100" t="s">
        <v>54</v>
      </c>
      <c r="C35" s="32"/>
      <c r="D35" s="32"/>
      <c r="E35" s="101">
        <v>1</v>
      </c>
      <c r="F35" s="100" t="s">
        <v>23</v>
      </c>
      <c r="G35" s="32"/>
      <c r="H35" s="3" t="s">
        <v>269</v>
      </c>
      <c r="I35" s="33"/>
      <c r="J35" s="33"/>
      <c r="K35" s="32"/>
      <c r="L35" s="5"/>
      <c r="M35" s="32"/>
      <c r="N35" s="123" t="s">
        <v>270</v>
      </c>
      <c r="O35" s="32"/>
      <c r="Q35" s="5"/>
      <c r="R35" s="3"/>
      <c r="S35" s="5"/>
      <c r="T35" s="123"/>
      <c r="U35" s="3"/>
    </row>
    <row r="36" spans="1:21" ht="75" customHeight="1">
      <c r="A36" s="100" t="s">
        <v>53</v>
      </c>
      <c r="B36" s="100" t="s">
        <v>54</v>
      </c>
      <c r="C36" s="32"/>
      <c r="D36" s="32"/>
      <c r="E36" s="102">
        <v>18</v>
      </c>
      <c r="F36" s="100" t="s">
        <v>60</v>
      </c>
      <c r="G36" s="32" t="s">
        <v>171</v>
      </c>
      <c r="H36" s="16" t="s">
        <v>255</v>
      </c>
      <c r="I36" s="33" t="s">
        <v>173</v>
      </c>
      <c r="J36" s="33" t="s">
        <v>195</v>
      </c>
      <c r="K36" s="32" t="s">
        <v>196</v>
      </c>
      <c r="L36" s="33" t="s">
        <v>175</v>
      </c>
      <c r="M36" s="32" t="s">
        <v>200</v>
      </c>
      <c r="N36" s="124" t="s">
        <v>271</v>
      </c>
      <c r="O36" s="32"/>
      <c r="Q36" s="5"/>
      <c r="R36" s="5"/>
      <c r="S36" s="5"/>
      <c r="T36" s="124"/>
      <c r="U36" s="16"/>
    </row>
    <row r="37" spans="1:21" ht="84" hidden="1">
      <c r="A37" s="100" t="s">
        <v>53</v>
      </c>
      <c r="B37" s="100" t="s">
        <v>54</v>
      </c>
      <c r="C37" s="32"/>
      <c r="D37" s="32"/>
      <c r="E37" s="101">
        <v>15</v>
      </c>
      <c r="F37" s="100" t="s">
        <v>52</v>
      </c>
      <c r="G37" s="32"/>
      <c r="H37" s="96" t="s">
        <v>272</v>
      </c>
      <c r="I37" s="33"/>
      <c r="J37" s="33"/>
      <c r="K37" s="32"/>
      <c r="L37" s="5"/>
      <c r="M37" s="32"/>
      <c r="N37" s="123"/>
      <c r="O37" s="32"/>
      <c r="Q37" s="5"/>
      <c r="R37" s="3"/>
      <c r="S37" s="5"/>
      <c r="T37" s="123"/>
      <c r="U37" s="96"/>
    </row>
    <row r="38" spans="1:21" ht="105" customHeight="1">
      <c r="A38" s="100" t="s">
        <v>61</v>
      </c>
      <c r="B38" s="100" t="s">
        <v>62</v>
      </c>
      <c r="C38" s="32"/>
      <c r="D38" s="32"/>
      <c r="E38" s="102">
        <v>19</v>
      </c>
      <c r="F38" s="100" t="s">
        <v>63</v>
      </c>
      <c r="G38" s="32" t="s">
        <v>171</v>
      </c>
      <c r="H38" s="96" t="s">
        <v>272</v>
      </c>
      <c r="I38" s="33" t="s">
        <v>173</v>
      </c>
      <c r="J38" s="33" t="s">
        <v>195</v>
      </c>
      <c r="K38" s="32" t="s">
        <v>196</v>
      </c>
      <c r="L38" s="33" t="s">
        <v>213</v>
      </c>
      <c r="M38" s="32" t="s">
        <v>200</v>
      </c>
      <c r="N38" s="113" t="s">
        <v>273</v>
      </c>
      <c r="O38" s="32"/>
      <c r="Q38" s="5"/>
      <c r="R38" s="3"/>
      <c r="S38" s="5"/>
      <c r="T38" s="123"/>
      <c r="U38" s="96"/>
    </row>
    <row r="39" spans="1:21" ht="48" hidden="1">
      <c r="A39" s="100" t="s">
        <v>61</v>
      </c>
      <c r="B39" s="100" t="s">
        <v>64</v>
      </c>
      <c r="C39" s="32"/>
      <c r="D39" s="32"/>
      <c r="E39" s="101">
        <v>5</v>
      </c>
      <c r="F39" s="100" t="s">
        <v>65</v>
      </c>
      <c r="G39" s="32"/>
      <c r="H39" s="16" t="s">
        <v>272</v>
      </c>
      <c r="I39" s="33"/>
      <c r="J39" s="33"/>
      <c r="K39" s="32"/>
      <c r="L39" s="5"/>
      <c r="M39" s="32"/>
      <c r="N39" s="123"/>
      <c r="O39" s="32"/>
      <c r="Q39" s="5"/>
      <c r="R39" s="3"/>
      <c r="S39" s="5"/>
      <c r="T39" s="123"/>
      <c r="U39" s="16"/>
    </row>
    <row r="40" spans="1:21" ht="48" hidden="1">
      <c r="A40" s="100" t="s">
        <v>61</v>
      </c>
      <c r="B40" s="100" t="s">
        <v>64</v>
      </c>
      <c r="C40" s="32"/>
      <c r="D40" s="32"/>
      <c r="E40" s="101">
        <v>2</v>
      </c>
      <c r="F40" s="100" t="s">
        <v>16</v>
      </c>
      <c r="G40" s="32"/>
      <c r="H40" s="96" t="s">
        <v>272</v>
      </c>
      <c r="I40" s="33"/>
      <c r="J40" s="33"/>
      <c r="K40" s="32"/>
      <c r="L40" s="5"/>
      <c r="M40" s="32"/>
      <c r="N40" s="123"/>
      <c r="O40" s="32"/>
      <c r="Q40" s="5"/>
      <c r="R40" s="3"/>
      <c r="S40" s="5"/>
      <c r="T40" s="123"/>
      <c r="U40" s="96"/>
    </row>
    <row r="41" spans="1:21" ht="76.5" hidden="1">
      <c r="A41" s="100" t="s">
        <v>61</v>
      </c>
      <c r="B41" s="100" t="s">
        <v>64</v>
      </c>
      <c r="C41" s="32"/>
      <c r="D41" s="32"/>
      <c r="E41" s="101">
        <v>10</v>
      </c>
      <c r="F41" s="100" t="s">
        <v>44</v>
      </c>
      <c r="G41" s="32"/>
      <c r="H41" s="16" t="s">
        <v>274</v>
      </c>
      <c r="I41" s="33"/>
      <c r="J41" s="33"/>
      <c r="K41" s="32"/>
      <c r="L41" s="5"/>
      <c r="M41" s="32"/>
      <c r="N41" s="123" t="s">
        <v>275</v>
      </c>
      <c r="O41" s="32"/>
      <c r="Q41" s="5"/>
      <c r="R41" s="3"/>
      <c r="S41" s="5"/>
      <c r="T41" s="123"/>
      <c r="U41" s="16"/>
    </row>
    <row r="42" spans="1:21" ht="51">
      <c r="A42" s="100" t="s">
        <v>61</v>
      </c>
      <c r="B42" s="100" t="s">
        <v>64</v>
      </c>
      <c r="C42" s="32"/>
      <c r="D42" s="32"/>
      <c r="E42" s="102">
        <v>20</v>
      </c>
      <c r="F42" s="100" t="s">
        <v>67</v>
      </c>
      <c r="G42" s="32" t="s">
        <v>171</v>
      </c>
      <c r="H42" s="16" t="s">
        <v>255</v>
      </c>
      <c r="I42" s="33" t="s">
        <v>173</v>
      </c>
      <c r="J42" s="33" t="s">
        <v>195</v>
      </c>
      <c r="K42" s="32" t="s">
        <v>196</v>
      </c>
      <c r="L42" s="33" t="s">
        <v>175</v>
      </c>
      <c r="M42" s="32" t="s">
        <v>200</v>
      </c>
      <c r="N42" s="113" t="s">
        <v>276</v>
      </c>
      <c r="O42" s="32"/>
      <c r="Q42" s="5"/>
      <c r="R42" s="3"/>
      <c r="S42" s="5"/>
      <c r="T42" s="125"/>
      <c r="U42" s="16"/>
    </row>
    <row r="43" spans="1:21" ht="72" hidden="1">
      <c r="A43" s="100" t="s">
        <v>68</v>
      </c>
      <c r="B43" s="100" t="s">
        <v>69</v>
      </c>
      <c r="C43" s="32"/>
      <c r="D43" s="32"/>
      <c r="E43" s="101">
        <v>2</v>
      </c>
      <c r="F43" s="100" t="s">
        <v>16</v>
      </c>
      <c r="G43" s="32"/>
      <c r="H43" s="16" t="s">
        <v>255</v>
      </c>
      <c r="I43" s="33"/>
      <c r="J43" s="33"/>
      <c r="K43" s="32"/>
      <c r="L43" s="5"/>
      <c r="M43" s="32"/>
      <c r="N43" s="124"/>
      <c r="O43" s="32"/>
      <c r="Q43" s="5"/>
      <c r="R43" s="3"/>
      <c r="S43" s="5"/>
      <c r="T43" s="124"/>
      <c r="U43" s="16"/>
    </row>
    <row r="44" spans="1:21" ht="60" hidden="1">
      <c r="A44" s="100" t="s">
        <v>68</v>
      </c>
      <c r="B44" s="100" t="s">
        <v>70</v>
      </c>
      <c r="C44" s="32"/>
      <c r="D44" s="32"/>
      <c r="E44" s="101">
        <v>10</v>
      </c>
      <c r="F44" s="100" t="s">
        <v>44</v>
      </c>
      <c r="G44" s="32"/>
      <c r="H44" s="97" t="s">
        <v>255</v>
      </c>
      <c r="I44" s="33"/>
      <c r="J44" s="33"/>
      <c r="K44" s="32"/>
      <c r="L44" s="5"/>
      <c r="M44" s="32"/>
      <c r="N44" s="124" t="s">
        <v>277</v>
      </c>
      <c r="O44" s="32"/>
      <c r="Q44" s="5"/>
      <c r="R44" s="3"/>
      <c r="S44" s="5"/>
      <c r="T44" s="124"/>
      <c r="U44" s="97"/>
    </row>
    <row r="45" spans="1:21" ht="60" hidden="1">
      <c r="A45" s="100" t="s">
        <v>68</v>
      </c>
      <c r="B45" s="100" t="s">
        <v>70</v>
      </c>
      <c r="C45" s="32"/>
      <c r="D45" s="32"/>
      <c r="E45" s="101">
        <v>1</v>
      </c>
      <c r="F45" s="100" t="s">
        <v>23</v>
      </c>
      <c r="G45" s="32"/>
      <c r="H45" s="97" t="s">
        <v>255</v>
      </c>
      <c r="I45" s="33"/>
      <c r="J45" s="33"/>
      <c r="K45" s="32"/>
      <c r="L45" s="5"/>
      <c r="M45" s="32"/>
      <c r="N45" s="124" t="s">
        <v>277</v>
      </c>
      <c r="O45" s="32"/>
      <c r="Q45" s="5"/>
      <c r="R45" s="3"/>
      <c r="S45" s="5"/>
      <c r="T45" s="124"/>
      <c r="U45" s="97"/>
    </row>
    <row r="46" spans="1:21" ht="51" hidden="1">
      <c r="A46" s="100" t="s">
        <v>68</v>
      </c>
      <c r="B46" s="100" t="s">
        <v>70</v>
      </c>
      <c r="C46" s="32"/>
      <c r="D46" s="32"/>
      <c r="E46" s="101">
        <v>6</v>
      </c>
      <c r="F46" s="100" t="s">
        <v>20</v>
      </c>
      <c r="G46" s="32"/>
      <c r="H46" s="16" t="s">
        <v>255</v>
      </c>
      <c r="I46" s="33"/>
      <c r="J46" s="33"/>
      <c r="K46" s="32"/>
      <c r="L46" s="5"/>
      <c r="M46" s="32"/>
      <c r="N46" s="124"/>
      <c r="O46" s="32"/>
      <c r="Q46" s="5"/>
      <c r="R46" s="3"/>
      <c r="S46" s="5"/>
      <c r="T46" s="124"/>
      <c r="U46" s="16"/>
    </row>
    <row r="47" spans="1:21" ht="36">
      <c r="A47" s="100" t="s">
        <v>68</v>
      </c>
      <c r="B47" s="100" t="s">
        <v>70</v>
      </c>
      <c r="C47" s="32"/>
      <c r="D47" s="32"/>
      <c r="E47" s="101">
        <v>21</v>
      </c>
      <c r="F47" s="100" t="s">
        <v>71</v>
      </c>
      <c r="G47" s="32" t="s">
        <v>171</v>
      </c>
      <c r="H47" s="16"/>
      <c r="I47" s="33" t="s">
        <v>173</v>
      </c>
      <c r="J47" s="33" t="s">
        <v>173</v>
      </c>
      <c r="K47" s="32" t="s">
        <v>174</v>
      </c>
      <c r="L47" s="33" t="s">
        <v>175</v>
      </c>
      <c r="M47" s="32" t="s">
        <v>171</v>
      </c>
      <c r="N47" s="123" t="s">
        <v>278</v>
      </c>
      <c r="O47" s="32"/>
      <c r="Q47" s="5"/>
      <c r="R47" s="3"/>
      <c r="S47" s="5"/>
      <c r="T47" s="123"/>
      <c r="U47" s="16"/>
    </row>
    <row r="48" spans="1:21" ht="36" hidden="1">
      <c r="A48" s="100" t="s">
        <v>68</v>
      </c>
      <c r="B48" s="100" t="s">
        <v>70</v>
      </c>
      <c r="C48" s="32"/>
      <c r="D48" s="32"/>
      <c r="E48" s="101">
        <v>15</v>
      </c>
      <c r="F48" s="100" t="s">
        <v>52</v>
      </c>
      <c r="G48" s="32"/>
      <c r="H48" s="16"/>
      <c r="I48" s="33"/>
      <c r="J48" s="33"/>
      <c r="K48" s="32"/>
      <c r="L48" s="5"/>
      <c r="M48" s="32"/>
      <c r="N48" s="123"/>
      <c r="O48" s="32"/>
      <c r="Q48" s="5"/>
      <c r="R48" s="3"/>
      <c r="S48" s="5"/>
      <c r="T48" s="123"/>
      <c r="U48" s="16"/>
    </row>
    <row r="49" spans="1:21" ht="39" hidden="1" customHeight="1">
      <c r="A49" s="100" t="s">
        <v>73</v>
      </c>
      <c r="B49" s="100" t="s">
        <v>74</v>
      </c>
      <c r="C49" s="32"/>
      <c r="D49" s="32"/>
      <c r="E49" s="101">
        <v>2</v>
      </c>
      <c r="F49" s="100" t="s">
        <v>16</v>
      </c>
      <c r="G49" s="32"/>
      <c r="H49" s="16"/>
      <c r="I49" s="33"/>
      <c r="J49" s="33"/>
      <c r="K49" s="32"/>
      <c r="L49" s="5"/>
      <c r="M49" s="32"/>
      <c r="N49" s="123"/>
      <c r="O49" s="32"/>
      <c r="Q49" s="5"/>
      <c r="R49" s="3"/>
      <c r="S49" s="5"/>
      <c r="T49" s="123"/>
      <c r="U49" s="16"/>
    </row>
    <row r="50" spans="1:21" ht="39" customHeight="1">
      <c r="A50" s="100" t="s">
        <v>73</v>
      </c>
      <c r="B50" s="100" t="s">
        <v>74</v>
      </c>
      <c r="C50" s="32"/>
      <c r="D50" s="32"/>
      <c r="E50" s="101">
        <v>22</v>
      </c>
      <c r="F50" s="100" t="s">
        <v>75</v>
      </c>
      <c r="G50" s="32" t="s">
        <v>171</v>
      </c>
      <c r="H50" s="16"/>
      <c r="I50" s="33" t="s">
        <v>173</v>
      </c>
      <c r="J50" s="33" t="s">
        <v>173</v>
      </c>
      <c r="K50" s="32" t="s">
        <v>174</v>
      </c>
      <c r="L50" s="33" t="s">
        <v>175</v>
      </c>
      <c r="M50" s="32" t="s">
        <v>171</v>
      </c>
      <c r="N50" s="123"/>
      <c r="O50" s="32"/>
      <c r="Q50" s="5"/>
      <c r="R50" s="3"/>
      <c r="S50" s="5"/>
      <c r="T50" s="123"/>
      <c r="U50" s="16"/>
    </row>
    <row r="51" spans="1:21" ht="39" hidden="1" customHeight="1">
      <c r="A51" s="100" t="s">
        <v>73</v>
      </c>
      <c r="B51" s="100" t="s">
        <v>74</v>
      </c>
      <c r="C51" s="32"/>
      <c r="D51" s="32"/>
      <c r="E51" s="101">
        <v>7</v>
      </c>
      <c r="F51" s="100" t="s">
        <v>21</v>
      </c>
      <c r="G51" s="32"/>
      <c r="H51" s="16"/>
      <c r="I51" s="33"/>
      <c r="J51" s="33"/>
      <c r="K51" s="32"/>
      <c r="L51" s="5"/>
      <c r="M51" s="32"/>
      <c r="N51" s="123"/>
      <c r="O51" s="32"/>
      <c r="Q51" s="5"/>
      <c r="R51" s="3"/>
      <c r="S51" s="5"/>
      <c r="T51" s="123"/>
      <c r="U51" s="16"/>
    </row>
    <row r="52" spans="1:21" ht="39" hidden="1" customHeight="1">
      <c r="A52" s="100" t="s">
        <v>73</v>
      </c>
      <c r="B52" s="100" t="s">
        <v>74</v>
      </c>
      <c r="C52" s="32"/>
      <c r="D52" s="32"/>
      <c r="E52" s="101">
        <v>21</v>
      </c>
      <c r="F52" s="100" t="s">
        <v>76</v>
      </c>
      <c r="G52" s="32"/>
      <c r="H52" s="16"/>
      <c r="I52" s="33"/>
      <c r="J52" s="33"/>
      <c r="K52" s="32"/>
      <c r="L52" s="33" t="s">
        <v>175</v>
      </c>
      <c r="M52" s="32"/>
      <c r="N52" s="123" t="s">
        <v>279</v>
      </c>
      <c r="O52" s="32"/>
      <c r="Q52" s="5"/>
      <c r="R52" s="3"/>
      <c r="S52" s="5"/>
      <c r="T52" s="123"/>
      <c r="U52" s="16"/>
    </row>
    <row r="53" spans="1:21" ht="48">
      <c r="A53" s="100" t="s">
        <v>73</v>
      </c>
      <c r="B53" s="100" t="s">
        <v>74</v>
      </c>
      <c r="C53" s="32"/>
      <c r="D53" s="32"/>
      <c r="E53" s="101">
        <v>23</v>
      </c>
      <c r="F53" s="100" t="s">
        <v>78</v>
      </c>
      <c r="G53" s="32" t="s">
        <v>171</v>
      </c>
      <c r="H53" s="16"/>
      <c r="I53" s="33" t="s">
        <v>173</v>
      </c>
      <c r="J53" s="33" t="s">
        <v>173</v>
      </c>
      <c r="K53" s="32" t="s">
        <v>174</v>
      </c>
      <c r="L53" s="33" t="s">
        <v>175</v>
      </c>
      <c r="M53" s="32" t="s">
        <v>171</v>
      </c>
      <c r="N53" s="123"/>
      <c r="O53" s="32"/>
      <c r="Q53" s="5"/>
      <c r="R53" s="3"/>
      <c r="S53" s="5"/>
      <c r="T53" s="123"/>
      <c r="U53" s="16"/>
    </row>
    <row r="54" spans="1:21" ht="63.75">
      <c r="A54" s="100" t="s">
        <v>79</v>
      </c>
      <c r="B54" s="100" t="s">
        <v>80</v>
      </c>
      <c r="C54" s="32"/>
      <c r="D54" s="32"/>
      <c r="E54" s="99">
        <v>24</v>
      </c>
      <c r="F54" s="100" t="s">
        <v>226</v>
      </c>
      <c r="G54" s="32" t="s">
        <v>171</v>
      </c>
      <c r="H54" s="16" t="s">
        <v>280</v>
      </c>
      <c r="I54" s="33" t="s">
        <v>173</v>
      </c>
      <c r="J54" s="33" t="s">
        <v>195</v>
      </c>
      <c r="K54" s="32" t="s">
        <v>196</v>
      </c>
      <c r="L54" s="33" t="s">
        <v>175</v>
      </c>
      <c r="M54" s="32" t="s">
        <v>200</v>
      </c>
      <c r="N54" s="126" t="s">
        <v>281</v>
      </c>
      <c r="O54" s="32"/>
      <c r="Q54" s="5"/>
      <c r="R54" s="3"/>
      <c r="S54" s="5"/>
      <c r="T54" s="126"/>
      <c r="U54" s="16"/>
    </row>
    <row r="55" spans="1:21" ht="120" customHeight="1">
      <c r="A55" s="100" t="s">
        <v>79</v>
      </c>
      <c r="B55" s="100" t="s">
        <v>80</v>
      </c>
      <c r="C55" s="32"/>
      <c r="D55" s="32"/>
      <c r="E55" s="102">
        <v>25</v>
      </c>
      <c r="F55" s="100" t="s">
        <v>87</v>
      </c>
      <c r="G55" s="32" t="s">
        <v>171</v>
      </c>
      <c r="H55" s="16" t="s">
        <v>282</v>
      </c>
      <c r="I55" s="33" t="s">
        <v>173</v>
      </c>
      <c r="J55" s="33" t="s">
        <v>173</v>
      </c>
      <c r="K55" s="32" t="s">
        <v>174</v>
      </c>
      <c r="L55" s="33" t="s">
        <v>175</v>
      </c>
      <c r="M55" s="32" t="s">
        <v>171</v>
      </c>
      <c r="N55" s="125"/>
      <c r="O55" s="32"/>
      <c r="Q55" s="5"/>
      <c r="R55" s="3"/>
      <c r="S55" s="5"/>
      <c r="T55" s="125"/>
      <c r="U55" s="16"/>
    </row>
    <row r="56" spans="1:21" ht="26.1" hidden="1" customHeight="1">
      <c r="A56" s="100" t="s">
        <v>79</v>
      </c>
      <c r="B56" s="100" t="s">
        <v>80</v>
      </c>
      <c r="C56" s="32"/>
      <c r="D56" s="32"/>
      <c r="E56" s="101">
        <v>2</v>
      </c>
      <c r="F56" s="100" t="s">
        <v>16</v>
      </c>
      <c r="G56" s="32"/>
      <c r="H56" s="16" t="s">
        <v>283</v>
      </c>
      <c r="I56" s="33"/>
      <c r="J56" s="33"/>
      <c r="K56" s="32"/>
      <c r="L56" s="5"/>
      <c r="M56" s="32"/>
      <c r="N56" s="127"/>
      <c r="O56" s="32"/>
      <c r="Q56" s="5"/>
      <c r="R56" s="3"/>
      <c r="S56" s="5"/>
      <c r="T56" s="127"/>
      <c r="U56" s="16"/>
    </row>
    <row r="57" spans="1:21" ht="36" hidden="1">
      <c r="A57" s="100" t="s">
        <v>79</v>
      </c>
      <c r="B57" s="100" t="s">
        <v>80</v>
      </c>
      <c r="C57" s="32"/>
      <c r="D57" s="32"/>
      <c r="E57" s="101">
        <v>10</v>
      </c>
      <c r="F57" s="100" t="s">
        <v>44</v>
      </c>
      <c r="G57" s="32"/>
      <c r="H57" s="16" t="s">
        <v>283</v>
      </c>
      <c r="I57" s="33"/>
      <c r="J57" s="33"/>
      <c r="K57" s="32"/>
      <c r="L57" s="5"/>
      <c r="M57" s="32"/>
      <c r="N57" s="127"/>
      <c r="O57" s="32"/>
      <c r="Q57" s="5"/>
      <c r="R57" s="3"/>
      <c r="S57" s="5"/>
      <c r="T57" s="127"/>
      <c r="U57" s="16"/>
    </row>
    <row r="58" spans="1:21" ht="30" customHeight="1">
      <c r="A58" s="100" t="s">
        <v>79</v>
      </c>
      <c r="B58" s="100" t="s">
        <v>80</v>
      </c>
      <c r="C58" s="32"/>
      <c r="D58" s="32"/>
      <c r="E58" s="102">
        <v>26</v>
      </c>
      <c r="F58" s="100" t="s">
        <v>89</v>
      </c>
      <c r="G58" s="32" t="s">
        <v>171</v>
      </c>
      <c r="H58" s="98" t="s">
        <v>284</v>
      </c>
      <c r="I58" s="33" t="s">
        <v>173</v>
      </c>
      <c r="J58" s="33" t="s">
        <v>195</v>
      </c>
      <c r="K58" s="32" t="s">
        <v>196</v>
      </c>
      <c r="L58" s="33" t="s">
        <v>175</v>
      </c>
      <c r="M58" s="32" t="s">
        <v>200</v>
      </c>
      <c r="N58" s="125" t="s">
        <v>285</v>
      </c>
      <c r="O58" s="32"/>
      <c r="Q58" s="5"/>
      <c r="R58" s="3"/>
      <c r="S58" s="5"/>
      <c r="T58" s="125"/>
      <c r="U58" s="98"/>
    </row>
    <row r="59" spans="1:21" ht="30" customHeight="1">
      <c r="A59" s="100" t="s">
        <v>79</v>
      </c>
      <c r="B59" s="100" t="s">
        <v>80</v>
      </c>
      <c r="C59" s="32"/>
      <c r="D59" s="32"/>
      <c r="E59" s="102">
        <v>27</v>
      </c>
      <c r="F59" s="100" t="s">
        <v>90</v>
      </c>
      <c r="G59" s="32" t="s">
        <v>171</v>
      </c>
      <c r="H59" s="16" t="s">
        <v>286</v>
      </c>
      <c r="I59" s="33" t="s">
        <v>173</v>
      </c>
      <c r="J59" s="33" t="s">
        <v>173</v>
      </c>
      <c r="K59" s="32" t="s">
        <v>174</v>
      </c>
      <c r="L59" s="33" t="s">
        <v>175</v>
      </c>
      <c r="M59" s="32" t="s">
        <v>171</v>
      </c>
      <c r="N59" s="125" t="s">
        <v>287</v>
      </c>
      <c r="O59" s="32"/>
      <c r="Q59" s="5"/>
      <c r="R59" s="3"/>
      <c r="S59" s="5"/>
      <c r="T59" s="125"/>
      <c r="U59" s="16"/>
    </row>
    <row r="60" spans="1:21" ht="30" hidden="1" customHeight="1">
      <c r="A60" s="100" t="s">
        <v>79</v>
      </c>
      <c r="B60" s="100" t="s">
        <v>80</v>
      </c>
      <c r="C60" s="32"/>
      <c r="D60" s="32"/>
      <c r="E60" s="101">
        <v>11</v>
      </c>
      <c r="F60" s="100" t="s">
        <v>45</v>
      </c>
      <c r="G60" s="32"/>
      <c r="H60" s="98" t="s">
        <v>284</v>
      </c>
      <c r="I60" s="33"/>
      <c r="J60" s="33"/>
      <c r="K60" s="32"/>
      <c r="L60" s="5"/>
      <c r="M60" s="32"/>
      <c r="N60" s="125"/>
      <c r="O60" s="32"/>
      <c r="Q60" s="5"/>
      <c r="R60" s="3"/>
      <c r="S60" s="5"/>
      <c r="T60" s="125"/>
      <c r="U60" s="98"/>
    </row>
    <row r="61" spans="1:21" ht="32.1" hidden="1" customHeight="1">
      <c r="A61" s="100" t="s">
        <v>79</v>
      </c>
      <c r="B61" s="100" t="s">
        <v>80</v>
      </c>
      <c r="C61" s="32"/>
      <c r="D61" s="32"/>
      <c r="E61" s="101">
        <v>7</v>
      </c>
      <c r="F61" s="100" t="s">
        <v>91</v>
      </c>
      <c r="G61" s="32"/>
      <c r="H61" s="98" t="s">
        <v>284</v>
      </c>
      <c r="I61" s="33"/>
      <c r="J61" s="33"/>
      <c r="K61" s="32"/>
      <c r="L61" s="5"/>
      <c r="M61" s="32"/>
      <c r="N61" s="123"/>
      <c r="O61" s="32"/>
      <c r="Q61" s="5"/>
      <c r="R61" s="3"/>
      <c r="S61" s="5"/>
      <c r="T61" s="123"/>
      <c r="U61" s="98"/>
    </row>
    <row r="62" spans="1:21" ht="210" hidden="1" customHeight="1">
      <c r="A62" s="100" t="s">
        <v>79</v>
      </c>
      <c r="B62" s="100" t="s">
        <v>80</v>
      </c>
      <c r="C62" s="32"/>
      <c r="D62" s="32"/>
      <c r="E62" s="101">
        <v>8</v>
      </c>
      <c r="F62" s="100" t="s">
        <v>92</v>
      </c>
      <c r="G62" s="32"/>
      <c r="H62" s="98" t="s">
        <v>284</v>
      </c>
      <c r="I62" s="33"/>
      <c r="J62" s="33"/>
      <c r="K62" s="32"/>
      <c r="L62" s="5"/>
      <c r="M62" s="32"/>
      <c r="N62" s="127"/>
      <c r="O62" s="32"/>
      <c r="Q62" s="5"/>
      <c r="R62" s="3"/>
      <c r="S62" s="5"/>
      <c r="T62" s="127"/>
      <c r="U62" s="98"/>
    </row>
    <row r="63" spans="1:21" ht="32.1" hidden="1" customHeight="1">
      <c r="A63" s="100" t="s">
        <v>79</v>
      </c>
      <c r="B63" s="100" t="s">
        <v>80</v>
      </c>
      <c r="C63" s="32"/>
      <c r="D63" s="32"/>
      <c r="E63" s="101">
        <v>5</v>
      </c>
      <c r="F63" s="100" t="s">
        <v>93</v>
      </c>
      <c r="G63" s="32"/>
      <c r="H63" s="98" t="s">
        <v>284</v>
      </c>
      <c r="I63" s="33"/>
      <c r="J63" s="33"/>
      <c r="K63" s="32"/>
      <c r="L63" s="5"/>
      <c r="M63" s="32"/>
      <c r="N63" s="127"/>
      <c r="O63" s="32"/>
      <c r="Q63" s="5"/>
      <c r="R63" s="3"/>
      <c r="S63" s="5"/>
      <c r="T63" s="127"/>
      <c r="U63" s="98"/>
    </row>
    <row r="64" spans="1:21" ht="32.1" hidden="1" customHeight="1">
      <c r="A64" s="100" t="s">
        <v>79</v>
      </c>
      <c r="B64" s="100" t="s">
        <v>80</v>
      </c>
      <c r="C64" s="32"/>
      <c r="D64" s="32"/>
      <c r="E64" s="101">
        <v>6</v>
      </c>
      <c r="F64" s="100" t="s">
        <v>94</v>
      </c>
      <c r="G64" s="32"/>
      <c r="H64" s="98" t="s">
        <v>284</v>
      </c>
      <c r="I64" s="33"/>
      <c r="J64" s="33"/>
      <c r="K64" s="32"/>
      <c r="L64" s="5"/>
      <c r="M64" s="32"/>
      <c r="N64" s="127"/>
      <c r="O64" s="32"/>
      <c r="Q64" s="5"/>
      <c r="R64" s="3"/>
      <c r="S64" s="5"/>
      <c r="T64" s="127"/>
      <c r="U64" s="98"/>
    </row>
    <row r="65" spans="1:21" ht="32.1" hidden="1" customHeight="1">
      <c r="A65" s="100" t="s">
        <v>79</v>
      </c>
      <c r="B65" s="100" t="s">
        <v>80</v>
      </c>
      <c r="C65" s="32"/>
      <c r="D65" s="32"/>
      <c r="E65" s="101">
        <v>23</v>
      </c>
      <c r="F65" s="100" t="s">
        <v>95</v>
      </c>
      <c r="G65" s="32"/>
      <c r="H65" s="16" t="s">
        <v>288</v>
      </c>
      <c r="I65" s="33"/>
      <c r="J65" s="33"/>
      <c r="K65" s="32"/>
      <c r="L65" s="5"/>
      <c r="M65" s="32"/>
      <c r="N65" s="125"/>
      <c r="O65" s="32"/>
      <c r="Q65" s="5"/>
      <c r="R65" s="3"/>
      <c r="S65" s="5"/>
      <c r="T65" s="125"/>
      <c r="U65" s="16"/>
    </row>
    <row r="66" spans="1:21" ht="39" hidden="1" customHeight="1">
      <c r="A66" s="100" t="s">
        <v>96</v>
      </c>
      <c r="B66" s="100" t="s">
        <v>97</v>
      </c>
      <c r="C66" s="32"/>
      <c r="D66" s="32"/>
      <c r="E66" s="101">
        <v>2</v>
      </c>
      <c r="F66" s="100" t="s">
        <v>16</v>
      </c>
      <c r="G66" s="32"/>
      <c r="H66" s="16" t="s">
        <v>289</v>
      </c>
      <c r="I66" s="33"/>
      <c r="J66" s="33"/>
      <c r="K66" s="32"/>
      <c r="L66" s="5"/>
      <c r="M66" s="32"/>
      <c r="N66" s="123"/>
      <c r="O66" s="32"/>
      <c r="Q66" s="5"/>
      <c r="R66" s="3"/>
      <c r="S66" s="5"/>
      <c r="T66" s="123"/>
      <c r="U66" s="16"/>
    </row>
    <row r="67" spans="1:21" ht="39" customHeight="1">
      <c r="A67" s="100" t="s">
        <v>96</v>
      </c>
      <c r="B67" s="100" t="s">
        <v>97</v>
      </c>
      <c r="C67" s="32"/>
      <c r="D67" s="32"/>
      <c r="E67" s="102">
        <v>28</v>
      </c>
      <c r="F67" s="100" t="s">
        <v>98</v>
      </c>
      <c r="G67" s="32" t="s">
        <v>171</v>
      </c>
      <c r="H67" s="16" t="s">
        <v>283</v>
      </c>
      <c r="I67" s="33" t="s">
        <v>173</v>
      </c>
      <c r="J67" s="33" t="s">
        <v>173</v>
      </c>
      <c r="K67" s="32" t="s">
        <v>196</v>
      </c>
      <c r="L67" s="33" t="s">
        <v>175</v>
      </c>
      <c r="M67" s="32" t="s">
        <v>171</v>
      </c>
      <c r="N67" s="127"/>
      <c r="O67" s="32" t="s">
        <v>268</v>
      </c>
      <c r="Q67" s="5"/>
      <c r="R67" s="3"/>
      <c r="S67" s="5"/>
      <c r="T67" s="127"/>
      <c r="U67" s="16"/>
    </row>
    <row r="68" spans="1:21" ht="45" hidden="1" customHeight="1">
      <c r="A68" s="100" t="s">
        <v>96</v>
      </c>
      <c r="B68" s="100" t="s">
        <v>97</v>
      </c>
      <c r="C68" s="32"/>
      <c r="D68" s="32"/>
      <c r="E68" s="101">
        <v>11</v>
      </c>
      <c r="F68" s="100" t="s">
        <v>99</v>
      </c>
      <c r="G68" s="32"/>
      <c r="H68" s="16" t="s">
        <v>282</v>
      </c>
      <c r="I68" s="33"/>
      <c r="J68" s="33"/>
      <c r="K68" s="32"/>
      <c r="L68" s="5"/>
      <c r="M68" s="32"/>
      <c r="N68" s="123"/>
      <c r="O68" s="32"/>
      <c r="Q68" s="5"/>
      <c r="R68" s="3"/>
      <c r="S68" s="5"/>
      <c r="T68" s="123"/>
      <c r="U68" s="16"/>
    </row>
    <row r="69" spans="1:21" ht="48" hidden="1">
      <c r="A69" s="100" t="s">
        <v>96</v>
      </c>
      <c r="B69" s="100" t="s">
        <v>97</v>
      </c>
      <c r="C69" s="32"/>
      <c r="D69" s="32"/>
      <c r="E69" s="101">
        <v>7</v>
      </c>
      <c r="F69" s="100" t="s">
        <v>100</v>
      </c>
      <c r="G69" s="32"/>
      <c r="H69" s="16" t="s">
        <v>282</v>
      </c>
      <c r="I69" s="33"/>
      <c r="J69" s="33"/>
      <c r="K69" s="32"/>
      <c r="L69" s="5"/>
      <c r="M69" s="32"/>
      <c r="N69" s="123"/>
      <c r="O69" s="32"/>
      <c r="Q69" s="5"/>
      <c r="R69" s="3"/>
      <c r="S69" s="5"/>
      <c r="T69" s="123"/>
      <c r="U69" s="16"/>
    </row>
    <row r="70" spans="1:21" ht="39" customHeight="1">
      <c r="A70" s="100" t="s">
        <v>96</v>
      </c>
      <c r="B70" s="100" t="s">
        <v>97</v>
      </c>
      <c r="C70" s="32"/>
      <c r="D70" s="32"/>
      <c r="E70" s="102">
        <v>29</v>
      </c>
      <c r="F70" s="100" t="s">
        <v>101</v>
      </c>
      <c r="G70" s="32" t="s">
        <v>171</v>
      </c>
      <c r="H70" s="16" t="s">
        <v>282</v>
      </c>
      <c r="I70" s="33" t="s">
        <v>173</v>
      </c>
      <c r="J70" s="33" t="s">
        <v>173</v>
      </c>
      <c r="K70" s="32" t="s">
        <v>174</v>
      </c>
      <c r="L70" s="33" t="s">
        <v>175</v>
      </c>
      <c r="M70" s="32" t="s">
        <v>171</v>
      </c>
      <c r="N70" s="123"/>
      <c r="O70" s="32"/>
      <c r="Q70" s="5"/>
      <c r="R70" s="3"/>
      <c r="S70" s="5"/>
      <c r="T70" s="123"/>
      <c r="U70" s="16"/>
    </row>
    <row r="71" spans="1:21" ht="39" hidden="1" customHeight="1">
      <c r="A71" s="100" t="s">
        <v>96</v>
      </c>
      <c r="B71" s="100" t="s">
        <v>97</v>
      </c>
      <c r="C71" s="32"/>
      <c r="D71" s="32"/>
      <c r="E71" s="101">
        <v>21</v>
      </c>
      <c r="F71" s="100" t="s">
        <v>102</v>
      </c>
      <c r="G71" s="32"/>
      <c r="H71" s="16"/>
      <c r="I71" s="32"/>
      <c r="J71" s="32"/>
      <c r="K71" s="32"/>
      <c r="L71" s="5"/>
      <c r="M71" s="32"/>
      <c r="N71" s="123"/>
      <c r="O71" s="32"/>
      <c r="Q71" s="5"/>
      <c r="R71" s="3"/>
      <c r="S71" s="5"/>
      <c r="T71" s="123"/>
      <c r="U71" s="16"/>
    </row>
    <row r="72" spans="1:21" ht="39" hidden="1" customHeight="1">
      <c r="A72" s="100" t="s">
        <v>96</v>
      </c>
      <c r="B72" s="100" t="s">
        <v>97</v>
      </c>
      <c r="C72" s="32"/>
      <c r="D72" s="32"/>
      <c r="E72" s="101">
        <v>23</v>
      </c>
      <c r="F72" s="100" t="s">
        <v>104</v>
      </c>
      <c r="G72" s="32"/>
      <c r="H72" s="16"/>
      <c r="I72" s="32"/>
      <c r="J72" s="32"/>
      <c r="K72" s="32"/>
      <c r="L72" s="5"/>
      <c r="M72" s="32"/>
      <c r="N72" s="123"/>
      <c r="O72" s="32"/>
      <c r="Q72" s="5"/>
      <c r="R72" s="3"/>
      <c r="S72" s="5"/>
      <c r="T72" s="123"/>
      <c r="U72" s="16"/>
    </row>
    <row r="73" spans="1:21" ht="30" hidden="1" customHeight="1">
      <c r="A73" s="100" t="s">
        <v>105</v>
      </c>
      <c r="B73" s="100" t="s">
        <v>106</v>
      </c>
      <c r="C73" s="32"/>
      <c r="D73" s="32"/>
      <c r="E73" s="101">
        <v>6</v>
      </c>
      <c r="F73" s="100" t="s">
        <v>20</v>
      </c>
      <c r="G73" s="32"/>
      <c r="H73" s="16"/>
      <c r="I73" s="32"/>
      <c r="J73" s="32"/>
      <c r="K73" s="32"/>
      <c r="L73" s="5"/>
      <c r="M73" s="32"/>
      <c r="N73" s="123"/>
      <c r="O73" s="32"/>
      <c r="Q73" s="5"/>
      <c r="R73" s="3"/>
      <c r="S73" s="5"/>
      <c r="T73" s="123"/>
      <c r="U73" s="16"/>
    </row>
    <row r="74" spans="1:21" ht="30" hidden="1" customHeight="1">
      <c r="A74" s="100" t="s">
        <v>105</v>
      </c>
      <c r="B74" s="100" t="s">
        <v>106</v>
      </c>
      <c r="C74" s="32"/>
      <c r="D74" s="32"/>
      <c r="E74" s="101">
        <v>5</v>
      </c>
      <c r="F74" s="100" t="s">
        <v>65</v>
      </c>
      <c r="G74" s="32"/>
      <c r="H74" s="16"/>
      <c r="I74" s="32"/>
      <c r="J74" s="32"/>
      <c r="K74" s="32"/>
      <c r="L74" s="5"/>
      <c r="M74" s="32"/>
      <c r="N74" s="123"/>
      <c r="O74" s="32"/>
      <c r="Q74" s="5"/>
      <c r="R74" s="3"/>
      <c r="S74" s="5"/>
      <c r="T74" s="123"/>
      <c r="U74" s="16"/>
    </row>
    <row r="75" spans="1:21" ht="26.1" hidden="1" customHeight="1">
      <c r="A75" s="100" t="s">
        <v>105</v>
      </c>
      <c r="B75" s="100" t="s">
        <v>106</v>
      </c>
      <c r="C75" s="32"/>
      <c r="D75" s="32"/>
      <c r="E75" s="101">
        <v>21</v>
      </c>
      <c r="F75" s="100" t="s">
        <v>71</v>
      </c>
      <c r="G75" s="32"/>
      <c r="H75" s="16"/>
      <c r="I75" s="32"/>
      <c r="J75" s="32"/>
      <c r="K75" s="32"/>
      <c r="L75" s="5"/>
      <c r="M75" s="32"/>
      <c r="N75" s="123"/>
      <c r="O75" s="32"/>
      <c r="Q75" s="5"/>
      <c r="R75" s="3"/>
      <c r="S75" s="5"/>
      <c r="T75" s="123"/>
      <c r="U75" s="16"/>
    </row>
    <row r="76" spans="1:21" ht="26.1" customHeight="1">
      <c r="A76" s="100" t="s">
        <v>105</v>
      </c>
      <c r="B76" s="100" t="s">
        <v>106</v>
      </c>
      <c r="C76" s="32"/>
      <c r="D76" s="32"/>
      <c r="E76" s="102">
        <v>30</v>
      </c>
      <c r="F76" s="100" t="s">
        <v>109</v>
      </c>
      <c r="G76" s="32" t="s">
        <v>171</v>
      </c>
      <c r="H76" s="16"/>
      <c r="I76" s="33" t="s">
        <v>173</v>
      </c>
      <c r="J76" s="33" t="s">
        <v>195</v>
      </c>
      <c r="K76" s="32" t="s">
        <v>196</v>
      </c>
      <c r="L76" s="33" t="s">
        <v>175</v>
      </c>
      <c r="M76" s="32" t="s">
        <v>200</v>
      </c>
      <c r="N76" s="123" t="s">
        <v>290</v>
      </c>
      <c r="O76" s="32"/>
      <c r="Q76" s="5"/>
      <c r="R76" s="3"/>
      <c r="S76" s="5"/>
      <c r="T76" s="123"/>
      <c r="U76" s="16"/>
    </row>
    <row r="77" spans="1:21" ht="26.1" hidden="1" customHeight="1">
      <c r="A77" s="100" t="s">
        <v>105</v>
      </c>
      <c r="B77" s="100" t="s">
        <v>106</v>
      </c>
      <c r="C77" s="32"/>
      <c r="D77" s="32"/>
      <c r="E77" s="101">
        <v>1</v>
      </c>
      <c r="F77" s="100" t="s">
        <v>23</v>
      </c>
      <c r="G77" s="32"/>
      <c r="H77" s="16"/>
      <c r="I77" s="32"/>
      <c r="J77" s="32"/>
      <c r="K77" s="32"/>
      <c r="L77" s="5"/>
      <c r="M77" s="32"/>
      <c r="N77" s="123"/>
      <c r="O77" s="32"/>
      <c r="Q77" s="5"/>
      <c r="R77" s="3"/>
      <c r="S77" s="5"/>
      <c r="T77" s="123"/>
      <c r="U77" s="16"/>
    </row>
    <row r="78" spans="1:21" ht="90" hidden="1" customHeight="1">
      <c r="A78" s="100" t="s">
        <v>105</v>
      </c>
      <c r="B78" s="100" t="s">
        <v>106</v>
      </c>
      <c r="C78" s="32"/>
      <c r="D78" s="32"/>
      <c r="E78" s="101">
        <v>10</v>
      </c>
      <c r="F78" s="100" t="s">
        <v>44</v>
      </c>
      <c r="G78" s="32"/>
      <c r="H78" s="16"/>
      <c r="I78" s="32"/>
      <c r="J78" s="32"/>
      <c r="K78" s="32"/>
      <c r="L78" s="5"/>
      <c r="M78" s="32"/>
      <c r="N78" s="123"/>
      <c r="O78" s="32"/>
      <c r="Q78" s="5"/>
      <c r="R78" s="3"/>
      <c r="S78" s="5"/>
      <c r="T78" s="123"/>
      <c r="U78" s="16"/>
    </row>
    <row r="79" spans="1:21" ht="36" hidden="1">
      <c r="A79" s="100" t="s">
        <v>105</v>
      </c>
      <c r="B79" s="100" t="s">
        <v>106</v>
      </c>
      <c r="C79" s="32"/>
      <c r="D79" s="32"/>
      <c r="E79" s="101">
        <v>2</v>
      </c>
      <c r="F79" s="100" t="s">
        <v>16</v>
      </c>
      <c r="G79" s="32"/>
      <c r="H79" s="16"/>
      <c r="I79" s="32"/>
      <c r="J79" s="32"/>
      <c r="K79" s="32"/>
      <c r="L79" s="5"/>
      <c r="M79" s="32"/>
      <c r="N79" s="123"/>
      <c r="O79" s="32"/>
      <c r="Q79" s="5"/>
      <c r="R79" s="3"/>
      <c r="S79" s="5"/>
      <c r="T79" s="123"/>
      <c r="U79" s="16"/>
    </row>
    <row r="80" spans="1:21" ht="90" hidden="1" customHeight="1">
      <c r="A80" s="100" t="s">
        <v>105</v>
      </c>
      <c r="B80" s="100" t="s">
        <v>106</v>
      </c>
      <c r="C80" s="32"/>
      <c r="D80" s="32"/>
      <c r="E80" s="101">
        <v>22</v>
      </c>
      <c r="F80" s="100" t="s">
        <v>110</v>
      </c>
      <c r="G80" s="32"/>
      <c r="H80" s="16"/>
      <c r="I80" s="33"/>
      <c r="J80" s="33"/>
      <c r="K80" s="32"/>
      <c r="L80" s="5"/>
      <c r="M80" s="32"/>
      <c r="N80" s="123"/>
      <c r="O80" s="32"/>
      <c r="Q80" s="5"/>
      <c r="R80" s="3"/>
      <c r="S80" s="5"/>
      <c r="T80" s="123"/>
      <c r="U80" s="16"/>
    </row>
    <row r="81" spans="1:21" ht="90" hidden="1" customHeight="1">
      <c r="A81" s="100" t="s">
        <v>111</v>
      </c>
      <c r="B81" s="100" t="s">
        <v>112</v>
      </c>
      <c r="C81" s="32"/>
      <c r="D81" s="32"/>
      <c r="E81" s="101">
        <v>2</v>
      </c>
      <c r="F81" s="100" t="s">
        <v>113</v>
      </c>
      <c r="G81" s="32"/>
      <c r="H81" s="98" t="s">
        <v>291</v>
      </c>
      <c r="I81" s="32"/>
      <c r="J81" s="32"/>
      <c r="K81" s="32"/>
      <c r="L81" s="5"/>
      <c r="M81" s="32"/>
      <c r="N81" s="123"/>
      <c r="O81" s="32"/>
      <c r="Q81" s="5"/>
      <c r="R81" s="3"/>
      <c r="S81" s="5"/>
      <c r="T81" s="123"/>
      <c r="U81" s="98"/>
    </row>
    <row r="82" spans="1:21" ht="90" customHeight="1">
      <c r="A82" s="100" t="s">
        <v>111</v>
      </c>
      <c r="B82" s="100" t="s">
        <v>112</v>
      </c>
      <c r="C82" s="32"/>
      <c r="D82" s="32"/>
      <c r="E82" s="101">
        <v>31</v>
      </c>
      <c r="F82" s="100" t="s">
        <v>114</v>
      </c>
      <c r="G82" s="32" t="s">
        <v>171</v>
      </c>
      <c r="H82" s="16"/>
      <c r="I82" s="33" t="s">
        <v>173</v>
      </c>
      <c r="J82" s="33" t="s">
        <v>173</v>
      </c>
      <c r="K82" s="32" t="s">
        <v>174</v>
      </c>
      <c r="L82" s="33" t="s">
        <v>175</v>
      </c>
      <c r="M82" s="32" t="s">
        <v>171</v>
      </c>
      <c r="N82" s="123"/>
      <c r="O82" s="32"/>
      <c r="Q82" s="5"/>
      <c r="R82" s="3"/>
      <c r="S82" s="5"/>
      <c r="T82" s="123"/>
      <c r="U82" s="16"/>
    </row>
    <row r="83" spans="1:21" ht="90" hidden="1" customHeight="1">
      <c r="A83" s="100" t="s">
        <v>111</v>
      </c>
      <c r="B83" s="100" t="s">
        <v>112</v>
      </c>
      <c r="C83" s="32"/>
      <c r="D83" s="32"/>
      <c r="E83" s="101">
        <v>22</v>
      </c>
      <c r="F83" s="100" t="s">
        <v>75</v>
      </c>
      <c r="G83" s="32"/>
      <c r="H83" s="98" t="s">
        <v>291</v>
      </c>
      <c r="I83" s="32"/>
      <c r="J83" s="32"/>
      <c r="K83" s="32"/>
      <c r="L83" s="5"/>
      <c r="M83" s="32"/>
      <c r="N83" s="123"/>
      <c r="O83" s="32"/>
      <c r="Q83" s="5"/>
      <c r="R83" s="3"/>
      <c r="S83" s="5"/>
      <c r="T83" s="123"/>
      <c r="U83" s="98"/>
    </row>
    <row r="84" spans="1:21" ht="90" hidden="1" customHeight="1">
      <c r="A84" s="100" t="s">
        <v>111</v>
      </c>
      <c r="B84" s="100" t="s">
        <v>112</v>
      </c>
      <c r="C84" s="32"/>
      <c r="D84" s="32"/>
      <c r="E84" s="101">
        <v>23</v>
      </c>
      <c r="F84" s="100" t="s">
        <v>115</v>
      </c>
      <c r="G84" s="32"/>
      <c r="H84" s="98" t="s">
        <v>291</v>
      </c>
      <c r="I84" s="33"/>
      <c r="J84" s="33"/>
      <c r="K84" s="32"/>
      <c r="L84" s="5"/>
      <c r="M84" s="32"/>
      <c r="N84" s="123"/>
      <c r="O84" s="32"/>
      <c r="Q84" s="5"/>
      <c r="R84" s="3"/>
      <c r="S84" s="5"/>
      <c r="T84" s="123"/>
      <c r="U84" s="98"/>
    </row>
    <row r="85" spans="1:21" ht="90" hidden="1" customHeight="1">
      <c r="A85" s="100" t="s">
        <v>111</v>
      </c>
      <c r="B85" s="100" t="s">
        <v>112</v>
      </c>
      <c r="C85" s="32"/>
      <c r="D85" s="32"/>
      <c r="E85" s="101">
        <v>21</v>
      </c>
      <c r="F85" s="100" t="s">
        <v>76</v>
      </c>
      <c r="G85" s="32"/>
      <c r="H85" s="98" t="s">
        <v>291</v>
      </c>
      <c r="I85" s="33"/>
      <c r="J85" s="33"/>
      <c r="K85" s="32"/>
      <c r="L85" s="5"/>
      <c r="M85" s="32"/>
      <c r="N85" s="123"/>
      <c r="O85" s="32"/>
      <c r="Q85" s="5"/>
      <c r="R85" s="3"/>
      <c r="S85" s="5"/>
      <c r="T85" s="123"/>
      <c r="U85" s="98"/>
    </row>
    <row r="86" spans="1:21" ht="90" hidden="1" customHeight="1">
      <c r="A86" s="100" t="s">
        <v>111</v>
      </c>
      <c r="B86" s="100" t="s">
        <v>112</v>
      </c>
      <c r="C86" s="32"/>
      <c r="D86" s="32"/>
      <c r="E86" s="101">
        <v>11</v>
      </c>
      <c r="F86" s="100" t="s">
        <v>116</v>
      </c>
      <c r="G86" s="32"/>
      <c r="H86" s="16"/>
      <c r="I86" s="33"/>
      <c r="J86" s="33"/>
      <c r="K86" s="32"/>
      <c r="L86" s="5"/>
      <c r="M86" s="32"/>
      <c r="N86" s="123"/>
      <c r="O86" s="32"/>
      <c r="Q86" s="5"/>
      <c r="R86" s="3"/>
      <c r="S86" s="5"/>
      <c r="T86" s="123"/>
      <c r="U86" s="16"/>
    </row>
    <row r="87" spans="1:21" ht="90" hidden="1" customHeight="1">
      <c r="A87" s="100" t="s">
        <v>111</v>
      </c>
      <c r="B87" s="100" t="s">
        <v>112</v>
      </c>
      <c r="C87" s="32"/>
      <c r="D87" s="32"/>
      <c r="E87" s="101">
        <v>5</v>
      </c>
      <c r="F87" s="100" t="s">
        <v>117</v>
      </c>
      <c r="G87" s="32"/>
      <c r="H87" s="16"/>
      <c r="I87" s="33"/>
      <c r="J87" s="33"/>
      <c r="K87" s="32"/>
      <c r="L87" s="5"/>
      <c r="M87" s="32"/>
      <c r="N87" s="125"/>
      <c r="O87" s="32"/>
      <c r="Q87" s="5"/>
      <c r="R87" s="3"/>
      <c r="S87" s="5"/>
      <c r="T87" s="125"/>
      <c r="U87" s="16"/>
    </row>
    <row r="88" spans="1:21" ht="90" customHeight="1">
      <c r="A88" s="100" t="s">
        <v>111</v>
      </c>
      <c r="B88" s="100" t="s">
        <v>112</v>
      </c>
      <c r="C88" s="32"/>
      <c r="D88" s="32"/>
      <c r="E88" s="102">
        <v>32</v>
      </c>
      <c r="F88" s="100" t="s">
        <v>119</v>
      </c>
      <c r="G88" s="32" t="s">
        <v>171</v>
      </c>
      <c r="H88" s="16"/>
      <c r="I88" s="33" t="s">
        <v>173</v>
      </c>
      <c r="J88" s="33" t="s">
        <v>195</v>
      </c>
      <c r="K88" s="32" t="s">
        <v>196</v>
      </c>
      <c r="L88" s="33" t="s">
        <v>213</v>
      </c>
      <c r="M88" s="32" t="s">
        <v>200</v>
      </c>
      <c r="N88" s="125" t="s">
        <v>292</v>
      </c>
      <c r="O88" s="51"/>
      <c r="Q88" s="5"/>
      <c r="R88" s="3"/>
      <c r="S88" s="5"/>
      <c r="T88" s="125"/>
      <c r="U88" s="16"/>
    </row>
    <row r="89" spans="1:21" ht="90" customHeight="1">
      <c r="A89" s="100" t="s">
        <v>111</v>
      </c>
      <c r="B89" s="100" t="s">
        <v>112</v>
      </c>
      <c r="C89" s="32"/>
      <c r="D89" s="32"/>
      <c r="E89" s="102">
        <v>33</v>
      </c>
      <c r="F89" s="100" t="s">
        <v>120</v>
      </c>
      <c r="G89" s="32" t="s">
        <v>171</v>
      </c>
      <c r="H89" s="16"/>
      <c r="I89" s="33" t="s">
        <v>173</v>
      </c>
      <c r="J89" s="33" t="s">
        <v>195</v>
      </c>
      <c r="K89" s="32" t="s">
        <v>196</v>
      </c>
      <c r="L89" s="33" t="s">
        <v>213</v>
      </c>
      <c r="M89" s="32" t="s">
        <v>200</v>
      </c>
      <c r="N89" s="123" t="s">
        <v>293</v>
      </c>
      <c r="O89" s="32"/>
      <c r="Q89" s="5"/>
      <c r="R89" s="3"/>
      <c r="S89" s="5"/>
      <c r="T89" s="123"/>
      <c r="U89" s="16"/>
    </row>
    <row r="90" spans="1:21" ht="39" customHeight="1">
      <c r="A90" s="100" t="s">
        <v>111</v>
      </c>
      <c r="B90" s="100" t="s">
        <v>112</v>
      </c>
      <c r="C90" s="32"/>
      <c r="D90" s="32"/>
      <c r="E90" s="102">
        <v>34</v>
      </c>
      <c r="F90" s="100" t="s">
        <v>121</v>
      </c>
      <c r="G90" s="32" t="s">
        <v>171</v>
      </c>
      <c r="H90" s="16"/>
      <c r="I90" s="33" t="s">
        <v>173</v>
      </c>
      <c r="J90" s="33" t="s">
        <v>195</v>
      </c>
      <c r="K90" s="32" t="s">
        <v>196</v>
      </c>
      <c r="L90" s="33" t="s">
        <v>175</v>
      </c>
      <c r="M90" s="32" t="s">
        <v>200</v>
      </c>
      <c r="N90" s="123" t="s">
        <v>294</v>
      </c>
      <c r="O90" s="32"/>
      <c r="Q90" s="5"/>
      <c r="R90" s="3"/>
      <c r="S90" s="5"/>
      <c r="T90" s="123"/>
      <c r="U90" s="16"/>
    </row>
    <row r="91" spans="1:21" ht="45" customHeight="1">
      <c r="A91" s="100" t="s">
        <v>122</v>
      </c>
      <c r="B91" s="100" t="s">
        <v>123</v>
      </c>
      <c r="C91" s="32"/>
      <c r="D91" s="32"/>
      <c r="E91" s="102">
        <v>35</v>
      </c>
      <c r="F91" s="100" t="s">
        <v>124</v>
      </c>
      <c r="G91" s="32" t="s">
        <v>171</v>
      </c>
      <c r="H91" s="16"/>
      <c r="I91" s="33" t="s">
        <v>173</v>
      </c>
      <c r="J91" s="33" t="s">
        <v>195</v>
      </c>
      <c r="K91" s="32" t="s">
        <v>196</v>
      </c>
      <c r="L91" s="33" t="s">
        <v>175</v>
      </c>
      <c r="M91" s="32" t="s">
        <v>200</v>
      </c>
      <c r="N91" s="123" t="s">
        <v>295</v>
      </c>
      <c r="O91" s="32"/>
      <c r="Q91" s="5"/>
      <c r="R91" s="3"/>
      <c r="S91" s="5"/>
      <c r="T91" s="123"/>
      <c r="U91" s="16"/>
    </row>
    <row r="92" spans="1:21" ht="36" hidden="1">
      <c r="A92" s="100" t="s">
        <v>122</v>
      </c>
      <c r="B92" s="100" t="s">
        <v>123</v>
      </c>
      <c r="C92" s="32"/>
      <c r="D92" s="32"/>
      <c r="E92" s="101">
        <v>6</v>
      </c>
      <c r="F92" s="100" t="s">
        <v>20</v>
      </c>
      <c r="G92" s="32"/>
      <c r="H92" s="16"/>
      <c r="I92" s="32"/>
      <c r="J92" s="32"/>
      <c r="K92" s="32"/>
      <c r="L92" s="5"/>
      <c r="M92" s="32"/>
      <c r="N92" s="125"/>
      <c r="O92" s="32"/>
      <c r="Q92" s="5"/>
      <c r="R92" s="3"/>
      <c r="S92" s="5"/>
      <c r="T92" s="125"/>
      <c r="U92" s="16"/>
    </row>
    <row r="93" spans="1:21" ht="36" hidden="1">
      <c r="A93" s="100" t="s">
        <v>122</v>
      </c>
      <c r="B93" s="100" t="s">
        <v>123</v>
      </c>
      <c r="C93" s="32"/>
      <c r="D93" s="32"/>
      <c r="E93" s="101">
        <v>10</v>
      </c>
      <c r="F93" s="100" t="s">
        <v>44</v>
      </c>
      <c r="G93" s="32"/>
      <c r="H93" s="16"/>
      <c r="I93" s="32"/>
      <c r="J93" s="32"/>
      <c r="K93" s="32"/>
      <c r="L93" s="5"/>
      <c r="M93" s="32"/>
      <c r="N93" s="125"/>
      <c r="O93" s="32"/>
      <c r="Q93" s="5"/>
      <c r="R93" s="3"/>
      <c r="S93" s="5"/>
      <c r="T93" s="125"/>
      <c r="U93" s="16"/>
    </row>
    <row r="94" spans="1:21" ht="36" hidden="1">
      <c r="A94" s="100" t="s">
        <v>122</v>
      </c>
      <c r="B94" s="100" t="s">
        <v>123</v>
      </c>
      <c r="C94" s="32"/>
      <c r="D94" s="32"/>
      <c r="E94" s="101">
        <v>2</v>
      </c>
      <c r="F94" s="100" t="s">
        <v>16</v>
      </c>
      <c r="G94" s="32"/>
      <c r="H94" s="16"/>
      <c r="I94" s="32"/>
      <c r="J94" s="32"/>
      <c r="K94" s="32"/>
      <c r="L94" s="5"/>
      <c r="M94" s="32"/>
      <c r="N94" s="125"/>
      <c r="O94" s="32"/>
      <c r="Q94" s="5"/>
      <c r="R94" s="3"/>
      <c r="S94" s="5"/>
      <c r="T94" s="125"/>
      <c r="U94" s="16"/>
    </row>
    <row r="95" spans="1:21" ht="30" hidden="1">
      <c r="A95" s="100" t="s">
        <v>126</v>
      </c>
      <c r="B95" s="100" t="s">
        <v>127</v>
      </c>
      <c r="C95" s="32" t="s">
        <v>125</v>
      </c>
      <c r="D95" s="32"/>
      <c r="E95" s="101">
        <v>2</v>
      </c>
      <c r="F95" s="100" t="s">
        <v>113</v>
      </c>
      <c r="G95" s="32"/>
      <c r="H95" s="98" t="s">
        <v>291</v>
      </c>
      <c r="I95" s="32"/>
      <c r="J95" s="32"/>
      <c r="K95" s="32"/>
      <c r="L95" s="5"/>
      <c r="M95" s="32"/>
      <c r="N95" s="123"/>
      <c r="O95" s="32"/>
      <c r="Q95" s="5"/>
      <c r="R95" s="3"/>
      <c r="S95" s="5"/>
      <c r="T95" s="123"/>
      <c r="U95" s="98"/>
    </row>
    <row r="96" spans="1:21" ht="25.5" hidden="1">
      <c r="A96" s="100" t="s">
        <v>126</v>
      </c>
      <c r="B96" s="100" t="s">
        <v>127</v>
      </c>
      <c r="C96" s="32" t="s">
        <v>125</v>
      </c>
      <c r="D96" s="32"/>
      <c r="E96" s="101">
        <v>5</v>
      </c>
      <c r="F96" s="100" t="s">
        <v>19</v>
      </c>
      <c r="G96" s="32"/>
      <c r="H96" s="16"/>
      <c r="I96" s="32"/>
      <c r="J96" s="32"/>
      <c r="K96" s="32"/>
      <c r="L96" s="5"/>
      <c r="M96" s="32"/>
      <c r="N96" s="123" t="s">
        <v>296</v>
      </c>
      <c r="O96" s="32"/>
      <c r="Q96" s="5"/>
      <c r="R96" s="3"/>
      <c r="S96" s="5"/>
      <c r="T96" s="123"/>
      <c r="U96" s="16"/>
    </row>
    <row r="97" spans="1:21" ht="24" hidden="1">
      <c r="A97" s="100" t="s">
        <v>126</v>
      </c>
      <c r="B97" s="100" t="s">
        <v>127</v>
      </c>
      <c r="C97" s="32" t="s">
        <v>125</v>
      </c>
      <c r="D97" s="32"/>
      <c r="E97" s="101">
        <v>6</v>
      </c>
      <c r="F97" s="100" t="s">
        <v>20</v>
      </c>
      <c r="G97" s="32"/>
      <c r="H97" s="16"/>
      <c r="I97" s="32"/>
      <c r="J97" s="32"/>
      <c r="K97" s="32"/>
      <c r="L97" s="5"/>
      <c r="M97" s="32"/>
      <c r="N97" s="125"/>
      <c r="O97" s="32"/>
      <c r="Q97" s="5"/>
      <c r="R97" s="3"/>
      <c r="S97" s="5"/>
      <c r="T97" s="125"/>
      <c r="U97" s="16"/>
    </row>
    <row r="98" spans="1:21" ht="24" hidden="1">
      <c r="A98" s="100" t="s">
        <v>126</v>
      </c>
      <c r="B98" s="100" t="s">
        <v>127</v>
      </c>
      <c r="C98" s="32" t="s">
        <v>125</v>
      </c>
      <c r="D98" s="32"/>
      <c r="E98" s="101">
        <v>7</v>
      </c>
      <c r="F98" s="100" t="s">
        <v>21</v>
      </c>
      <c r="G98" s="32"/>
      <c r="H98" s="16"/>
      <c r="I98" s="32"/>
      <c r="J98" s="32"/>
      <c r="K98" s="32"/>
      <c r="L98" s="5"/>
      <c r="M98" s="32"/>
      <c r="N98" s="123"/>
      <c r="O98" s="32"/>
      <c r="Q98" s="5"/>
      <c r="R98" s="3"/>
      <c r="S98" s="5"/>
      <c r="T98" s="123"/>
      <c r="U98" s="16"/>
    </row>
    <row r="99" spans="1:21" ht="24" hidden="1">
      <c r="A99" s="100" t="s">
        <v>126</v>
      </c>
      <c r="B99" s="100" t="s">
        <v>127</v>
      </c>
      <c r="C99" s="32" t="s">
        <v>125</v>
      </c>
      <c r="D99" s="32"/>
      <c r="E99" s="101">
        <v>21</v>
      </c>
      <c r="F99" s="100" t="s">
        <v>129</v>
      </c>
      <c r="G99" s="32"/>
      <c r="H99" s="16"/>
      <c r="I99" s="32"/>
      <c r="J99" s="32"/>
      <c r="K99" s="32"/>
      <c r="L99" s="5"/>
      <c r="M99" s="32"/>
      <c r="N99" s="123"/>
      <c r="O99" s="32"/>
      <c r="Q99" s="5"/>
      <c r="R99" s="3"/>
      <c r="S99" s="5"/>
      <c r="T99" s="123"/>
      <c r="U99" s="16"/>
    </row>
    <row r="100" spans="1:21" ht="24" hidden="1">
      <c r="A100" s="100" t="s">
        <v>126</v>
      </c>
      <c r="B100" s="100" t="s">
        <v>127</v>
      </c>
      <c r="C100" s="32" t="s">
        <v>125</v>
      </c>
      <c r="D100" s="32"/>
      <c r="E100" s="101">
        <v>1</v>
      </c>
      <c r="F100" s="100" t="s">
        <v>23</v>
      </c>
      <c r="G100" s="32"/>
      <c r="H100" s="16"/>
      <c r="I100" s="32"/>
      <c r="J100" s="32"/>
      <c r="K100" s="32"/>
      <c r="L100" s="5"/>
      <c r="M100" s="32"/>
      <c r="N100" s="125"/>
      <c r="O100" s="32"/>
      <c r="Q100" s="5"/>
      <c r="R100" s="3"/>
      <c r="S100" s="5"/>
      <c r="T100" s="125"/>
      <c r="U100" s="16"/>
    </row>
    <row r="101" spans="1:21" ht="90" hidden="1" customHeight="1">
      <c r="A101" s="100" t="s">
        <v>131</v>
      </c>
      <c r="B101" s="100" t="s">
        <v>132</v>
      </c>
      <c r="C101" s="32" t="s">
        <v>125</v>
      </c>
      <c r="D101" s="32"/>
      <c r="E101" s="101">
        <v>2</v>
      </c>
      <c r="F101" s="100" t="s">
        <v>16</v>
      </c>
      <c r="H101" s="16"/>
      <c r="I101" s="32"/>
      <c r="J101" s="32"/>
      <c r="K101" s="32"/>
      <c r="L101" s="5"/>
      <c r="M101" s="32"/>
      <c r="N101" s="123"/>
      <c r="O101" s="32"/>
      <c r="Q101" s="5"/>
      <c r="R101" s="3"/>
      <c r="S101" s="5"/>
      <c r="T101" s="123"/>
      <c r="U101" s="16"/>
    </row>
    <row r="102" spans="1:21" ht="90" hidden="1" customHeight="1">
      <c r="A102" s="100" t="s">
        <v>131</v>
      </c>
      <c r="B102" s="100" t="s">
        <v>132</v>
      </c>
      <c r="C102" s="32" t="s">
        <v>125</v>
      </c>
      <c r="D102" s="32"/>
      <c r="E102" s="101">
        <v>6</v>
      </c>
      <c r="F102" s="100" t="s">
        <v>20</v>
      </c>
      <c r="H102" s="16"/>
      <c r="I102" s="32"/>
      <c r="J102" s="32"/>
      <c r="K102" s="32"/>
      <c r="L102" s="5"/>
      <c r="M102" s="32"/>
      <c r="N102" s="128" t="s">
        <v>297</v>
      </c>
      <c r="O102" s="32"/>
      <c r="Q102" s="5"/>
      <c r="R102" s="3"/>
      <c r="S102" s="5"/>
      <c r="T102" s="125"/>
      <c r="U102" s="16"/>
    </row>
    <row r="103" spans="1:21" ht="39" customHeight="1">
      <c r="A103" s="100" t="s">
        <v>131</v>
      </c>
      <c r="B103" s="100" t="s">
        <v>132</v>
      </c>
      <c r="C103" s="32" t="s">
        <v>125</v>
      </c>
      <c r="D103" s="32"/>
      <c r="E103" s="102">
        <v>36</v>
      </c>
      <c r="F103" s="100" t="s">
        <v>134</v>
      </c>
      <c r="G103" s="32" t="s">
        <v>171</v>
      </c>
      <c r="H103" s="16"/>
      <c r="I103" s="33" t="s">
        <v>173</v>
      </c>
      <c r="J103" s="33" t="s">
        <v>195</v>
      </c>
      <c r="K103" s="32" t="s">
        <v>196</v>
      </c>
      <c r="L103" s="33" t="s">
        <v>175</v>
      </c>
      <c r="M103" s="32" t="s">
        <v>200</v>
      </c>
      <c r="N103" s="125" t="s">
        <v>298</v>
      </c>
      <c r="O103" s="32"/>
      <c r="Q103" s="5"/>
      <c r="R103" s="3"/>
      <c r="S103" s="5"/>
      <c r="T103" s="125"/>
      <c r="U103" s="16"/>
    </row>
    <row r="104" spans="1:21" ht="36" hidden="1">
      <c r="A104" s="100" t="s">
        <v>135</v>
      </c>
      <c r="B104" s="100" t="s">
        <v>136</v>
      </c>
      <c r="C104" s="32"/>
      <c r="D104" s="32"/>
      <c r="E104" s="101">
        <v>5</v>
      </c>
      <c r="F104" s="100" t="s">
        <v>137</v>
      </c>
      <c r="G104" s="32"/>
      <c r="H104" s="16"/>
      <c r="I104" s="32"/>
      <c r="J104" s="32"/>
      <c r="K104" s="32"/>
      <c r="L104" s="5"/>
      <c r="M104" s="32"/>
      <c r="N104" s="125"/>
      <c r="O104" s="32"/>
      <c r="Q104" s="5"/>
      <c r="R104" s="3"/>
      <c r="S104" s="5"/>
      <c r="T104" s="125"/>
      <c r="U104" s="16"/>
    </row>
    <row r="105" spans="1:21" ht="36" hidden="1">
      <c r="A105" s="100" t="s">
        <v>135</v>
      </c>
      <c r="B105" s="100" t="s">
        <v>136</v>
      </c>
      <c r="C105" s="32"/>
      <c r="D105" s="32"/>
      <c r="E105" s="101">
        <v>1</v>
      </c>
      <c r="F105" s="100" t="s">
        <v>23</v>
      </c>
      <c r="G105" s="32"/>
      <c r="H105" s="16"/>
      <c r="I105" s="32"/>
      <c r="J105" s="32"/>
      <c r="K105" s="32"/>
      <c r="L105" s="5"/>
      <c r="M105" s="32"/>
      <c r="N105" s="125"/>
      <c r="O105" s="32"/>
      <c r="Q105" s="5"/>
      <c r="R105" s="3"/>
      <c r="S105" s="5"/>
      <c r="T105" s="125"/>
      <c r="U105" s="16"/>
    </row>
    <row r="106" spans="1:21" ht="36" hidden="1">
      <c r="A106" s="100" t="s">
        <v>135</v>
      </c>
      <c r="B106" s="100" t="s">
        <v>136</v>
      </c>
      <c r="C106" s="32"/>
      <c r="D106" s="32"/>
      <c r="E106" s="101">
        <v>10</v>
      </c>
      <c r="F106" s="100" t="s">
        <v>44</v>
      </c>
      <c r="G106" s="32"/>
      <c r="H106" s="16"/>
      <c r="I106" s="32"/>
      <c r="J106" s="32"/>
      <c r="K106" s="32"/>
      <c r="L106" s="5"/>
      <c r="M106" s="32"/>
      <c r="N106" s="125"/>
      <c r="O106" s="32"/>
      <c r="Q106" s="5"/>
      <c r="R106" s="3"/>
      <c r="S106" s="5"/>
      <c r="T106" s="125"/>
      <c r="U106" s="16"/>
    </row>
    <row r="107" spans="1:21" ht="36" hidden="1">
      <c r="A107" s="100" t="s">
        <v>135</v>
      </c>
      <c r="B107" s="100" t="s">
        <v>136</v>
      </c>
      <c r="C107" s="32"/>
      <c r="D107" s="32"/>
      <c r="E107" s="101">
        <v>2</v>
      </c>
      <c r="F107" s="100" t="s">
        <v>16</v>
      </c>
      <c r="G107" s="32"/>
      <c r="H107" s="16"/>
      <c r="I107" s="32"/>
      <c r="J107" s="32"/>
      <c r="K107" s="32"/>
      <c r="L107" s="5"/>
      <c r="M107" s="32"/>
      <c r="N107" s="125"/>
      <c r="O107" s="32"/>
      <c r="Q107" s="5"/>
      <c r="R107" s="3"/>
      <c r="S107" s="5"/>
      <c r="T107" s="125"/>
      <c r="U107" s="16"/>
    </row>
    <row r="108" spans="1:21" ht="63.75" hidden="1">
      <c r="A108" s="100" t="s">
        <v>135</v>
      </c>
      <c r="B108" s="100" t="s">
        <v>136</v>
      </c>
      <c r="C108" s="32"/>
      <c r="D108" s="32"/>
      <c r="E108" s="101">
        <v>31</v>
      </c>
      <c r="F108" s="100" t="s">
        <v>140</v>
      </c>
      <c r="G108" s="32"/>
      <c r="H108" s="16"/>
      <c r="I108" s="32"/>
      <c r="J108" s="32"/>
      <c r="K108" s="32"/>
      <c r="L108" s="5"/>
      <c r="M108" s="32"/>
      <c r="N108" s="123" t="s">
        <v>299</v>
      </c>
      <c r="O108" s="32"/>
      <c r="Q108" s="5"/>
      <c r="R108" s="3"/>
      <c r="S108" s="5"/>
      <c r="T108" s="123"/>
      <c r="U108" s="16"/>
    </row>
    <row r="109" spans="1:21" ht="102" hidden="1">
      <c r="A109" s="100" t="s">
        <v>141</v>
      </c>
      <c r="B109" s="95" t="s">
        <v>246</v>
      </c>
      <c r="C109" s="32"/>
      <c r="D109" s="32"/>
      <c r="E109" s="99">
        <v>5</v>
      </c>
      <c r="F109" s="95" t="s">
        <v>137</v>
      </c>
      <c r="G109" s="32"/>
      <c r="H109" s="16"/>
      <c r="I109" s="32"/>
      <c r="J109" s="32"/>
      <c r="K109" s="32"/>
      <c r="L109" s="5"/>
      <c r="M109" s="32"/>
      <c r="N109" s="123" t="s">
        <v>300</v>
      </c>
      <c r="O109" s="32"/>
      <c r="Q109" s="5"/>
      <c r="R109" s="3"/>
      <c r="S109" s="5"/>
      <c r="T109" s="123"/>
      <c r="U109" s="16"/>
    </row>
    <row r="110" spans="1:21" ht="24" hidden="1">
      <c r="A110" s="100" t="s">
        <v>141</v>
      </c>
      <c r="B110" s="100" t="s">
        <v>148</v>
      </c>
      <c r="C110" s="32"/>
      <c r="D110" s="32"/>
      <c r="E110" s="101">
        <v>1</v>
      </c>
      <c r="F110" s="100" t="s">
        <v>23</v>
      </c>
      <c r="G110" s="32"/>
      <c r="H110" s="16"/>
      <c r="I110" s="32"/>
      <c r="J110" s="32"/>
      <c r="K110" s="32"/>
      <c r="L110" s="5"/>
      <c r="M110" s="32"/>
      <c r="N110" s="125"/>
      <c r="O110" s="32"/>
      <c r="Q110" s="5"/>
      <c r="R110" s="3"/>
      <c r="S110" s="5"/>
      <c r="T110" s="125"/>
      <c r="U110" s="16"/>
    </row>
    <row r="111" spans="1:21" ht="62.1" hidden="1" customHeight="1">
      <c r="A111" s="100" t="s">
        <v>141</v>
      </c>
      <c r="B111" s="100" t="s">
        <v>148</v>
      </c>
      <c r="C111" s="32"/>
      <c r="D111" s="32"/>
      <c r="E111" s="101">
        <v>10</v>
      </c>
      <c r="F111" s="100" t="s">
        <v>44</v>
      </c>
      <c r="G111" s="32"/>
      <c r="H111" s="16"/>
      <c r="I111" s="32"/>
      <c r="J111" s="32"/>
      <c r="K111" s="32"/>
      <c r="L111" s="5"/>
      <c r="M111" s="32"/>
      <c r="N111" s="125"/>
      <c r="O111" s="32"/>
      <c r="Q111" s="5"/>
      <c r="R111" s="3"/>
      <c r="S111" s="5"/>
      <c r="T111" s="125"/>
      <c r="U111" s="16"/>
    </row>
    <row r="112" spans="1:21" ht="102" hidden="1" customHeight="1">
      <c r="A112" s="100" t="s">
        <v>141</v>
      </c>
      <c r="B112" s="100" t="s">
        <v>148</v>
      </c>
      <c r="C112" s="32"/>
      <c r="D112" s="32"/>
      <c r="E112" s="101">
        <v>2</v>
      </c>
      <c r="F112" s="100" t="s">
        <v>16</v>
      </c>
      <c r="G112" s="32"/>
      <c r="H112" s="16"/>
      <c r="I112" s="32"/>
      <c r="J112" s="32"/>
      <c r="K112" s="32"/>
      <c r="L112" s="5"/>
      <c r="M112" s="32"/>
      <c r="N112" s="125"/>
      <c r="O112" s="32"/>
      <c r="Q112" s="5"/>
      <c r="R112" s="3"/>
      <c r="S112" s="5"/>
      <c r="T112" s="125"/>
      <c r="U112" s="16"/>
    </row>
    <row r="113" spans="1:21" ht="24" hidden="1">
      <c r="A113" s="100" t="s">
        <v>141</v>
      </c>
      <c r="B113" s="100" t="s">
        <v>148</v>
      </c>
      <c r="C113" s="32"/>
      <c r="D113" s="32"/>
      <c r="E113" s="101">
        <v>6</v>
      </c>
      <c r="F113" s="100" t="s">
        <v>149</v>
      </c>
      <c r="G113" s="32"/>
      <c r="H113" s="16"/>
      <c r="I113" s="32"/>
      <c r="J113" s="32"/>
      <c r="K113" s="32"/>
      <c r="L113" s="5"/>
      <c r="M113" s="32"/>
      <c r="N113" s="125" t="s">
        <v>301</v>
      </c>
      <c r="O113" s="32"/>
      <c r="Q113" s="5"/>
      <c r="R113" s="3"/>
      <c r="S113" s="5"/>
      <c r="T113" s="125"/>
      <c r="U113" s="16"/>
    </row>
    <row r="114" spans="1:21" ht="25.5" hidden="1">
      <c r="A114" s="129" t="s">
        <v>141</v>
      </c>
      <c r="B114" s="129" t="s">
        <v>148</v>
      </c>
      <c r="C114" s="32"/>
      <c r="D114" s="32"/>
      <c r="E114" s="129">
        <v>16</v>
      </c>
      <c r="F114" s="129" t="s">
        <v>151</v>
      </c>
      <c r="G114" s="32"/>
      <c r="H114" s="16"/>
      <c r="I114" s="32"/>
      <c r="J114" s="32"/>
      <c r="K114" s="32"/>
      <c r="L114" s="5"/>
      <c r="M114" s="32"/>
      <c r="N114" s="128" t="s">
        <v>302</v>
      </c>
      <c r="O114" s="32"/>
      <c r="Q114" s="5"/>
      <c r="R114" s="181"/>
      <c r="S114" s="5"/>
      <c r="T114" s="182"/>
      <c r="U114" s="16"/>
    </row>
    <row r="115" spans="1:21" hidden="1">
      <c r="A115" s="32"/>
      <c r="B115" s="32"/>
      <c r="C115" s="32"/>
      <c r="D115" s="32"/>
      <c r="E115" s="130"/>
      <c r="F115" s="81"/>
      <c r="G115" s="32"/>
      <c r="H115" s="32"/>
      <c r="I115" s="32"/>
      <c r="J115" s="32"/>
      <c r="K115" s="32"/>
      <c r="L115" s="33"/>
      <c r="M115" s="32"/>
      <c r="N115" s="33"/>
      <c r="O115" s="32"/>
      <c r="Q115" s="111"/>
      <c r="R115" s="114"/>
      <c r="S115" s="111"/>
      <c r="T115" s="132"/>
      <c r="U115" s="114"/>
    </row>
    <row r="116" spans="1:21" hidden="1">
      <c r="A116" s="32"/>
      <c r="B116" s="32"/>
      <c r="C116" s="32"/>
      <c r="D116" s="32"/>
      <c r="E116" s="130"/>
      <c r="F116" s="81"/>
      <c r="G116" s="32"/>
      <c r="H116" s="32"/>
      <c r="I116" s="32"/>
      <c r="J116" s="32"/>
      <c r="K116" s="32"/>
      <c r="L116" s="33"/>
      <c r="M116" s="32"/>
      <c r="N116" s="33"/>
      <c r="O116" s="32"/>
      <c r="Q116" s="111"/>
      <c r="R116" s="114"/>
      <c r="S116" s="111"/>
      <c r="T116" s="132"/>
      <c r="U116" s="114"/>
    </row>
    <row r="117" spans="1:21" hidden="1">
      <c r="A117" s="32"/>
      <c r="B117" s="32"/>
      <c r="C117" s="32"/>
      <c r="D117" s="32"/>
      <c r="E117" s="130"/>
      <c r="F117" s="81"/>
      <c r="G117" s="32"/>
      <c r="H117" s="32"/>
      <c r="I117" s="32"/>
      <c r="J117" s="32"/>
      <c r="K117" s="32"/>
      <c r="L117" s="33"/>
      <c r="M117" s="32"/>
      <c r="N117" s="33"/>
      <c r="O117" s="32"/>
      <c r="Q117" s="111"/>
      <c r="R117" s="114"/>
      <c r="S117" s="111"/>
      <c r="T117" s="132"/>
      <c r="U117" s="114"/>
    </row>
    <row r="118" spans="1:21" hidden="1">
      <c r="A118" s="32"/>
      <c r="B118" s="32"/>
      <c r="C118" s="32"/>
      <c r="D118" s="32"/>
      <c r="E118" s="131"/>
      <c r="F118" s="81"/>
      <c r="G118" s="32"/>
      <c r="H118" s="32"/>
      <c r="I118" s="32"/>
      <c r="J118" s="32"/>
      <c r="K118" s="32"/>
      <c r="L118" s="33"/>
      <c r="M118" s="32"/>
      <c r="N118" s="33"/>
      <c r="O118" s="32"/>
    </row>
    <row r="119" spans="1:21" hidden="1">
      <c r="A119" s="32"/>
      <c r="B119" s="32"/>
      <c r="C119" s="32"/>
      <c r="D119" s="32"/>
      <c r="E119" s="131"/>
      <c r="F119" s="81"/>
      <c r="G119" s="32"/>
      <c r="H119" s="32"/>
      <c r="I119" s="32"/>
      <c r="J119" s="32"/>
      <c r="K119" s="32"/>
      <c r="L119" s="33"/>
      <c r="M119" s="32"/>
      <c r="N119" s="33"/>
      <c r="O119" s="32"/>
    </row>
    <row r="120" spans="1:21" hidden="1">
      <c r="A120" s="32"/>
      <c r="B120" s="32"/>
      <c r="C120" s="32"/>
      <c r="D120" s="32"/>
      <c r="E120" s="130"/>
      <c r="F120" s="81"/>
      <c r="G120" s="32"/>
      <c r="H120" s="32"/>
      <c r="I120" s="32"/>
      <c r="J120" s="32"/>
      <c r="K120" s="32"/>
      <c r="L120" s="33"/>
      <c r="M120" s="32"/>
      <c r="N120" s="33"/>
      <c r="O120" s="32"/>
    </row>
    <row r="121" spans="1:21" hidden="1">
      <c r="A121" s="32"/>
      <c r="B121" s="32"/>
      <c r="C121" s="32"/>
      <c r="D121" s="32"/>
      <c r="E121" s="47"/>
      <c r="F121" s="48"/>
      <c r="G121" s="32"/>
      <c r="H121" s="32"/>
      <c r="I121" s="32"/>
      <c r="J121" s="32"/>
      <c r="K121" s="32"/>
      <c r="L121" s="33"/>
      <c r="M121" s="32"/>
      <c r="N121" s="33"/>
      <c r="O121" s="32"/>
    </row>
    <row r="122" spans="1:21" hidden="1">
      <c r="A122" s="32"/>
      <c r="B122" s="32"/>
      <c r="C122" s="32"/>
      <c r="D122" s="32"/>
      <c r="E122" s="47"/>
      <c r="F122" s="48"/>
      <c r="G122" s="32"/>
      <c r="H122" s="32"/>
      <c r="I122" s="32"/>
      <c r="J122" s="32"/>
      <c r="K122" s="32"/>
      <c r="L122" s="33"/>
      <c r="M122" s="32"/>
      <c r="N122" s="32"/>
      <c r="O122" s="32"/>
    </row>
    <row r="123" spans="1:21" hidden="1">
      <c r="A123" s="32"/>
      <c r="B123" s="32"/>
      <c r="C123" s="32"/>
      <c r="D123" s="32"/>
      <c r="E123" s="47"/>
      <c r="F123" s="48"/>
      <c r="G123" s="32"/>
      <c r="H123" s="32"/>
      <c r="I123" s="32"/>
      <c r="J123" s="32"/>
      <c r="K123" s="32"/>
      <c r="L123" s="33"/>
      <c r="M123" s="32"/>
      <c r="N123" s="33"/>
      <c r="O123" s="32"/>
    </row>
    <row r="124" spans="1:21" hidden="1">
      <c r="A124" s="32"/>
      <c r="B124" s="32"/>
      <c r="C124" s="32"/>
      <c r="D124" s="32"/>
      <c r="E124" s="47"/>
      <c r="F124" s="48"/>
      <c r="G124" s="32"/>
      <c r="H124" s="32"/>
      <c r="I124" s="32"/>
      <c r="J124" s="32"/>
      <c r="K124" s="32"/>
      <c r="L124" s="33"/>
      <c r="M124" s="32"/>
      <c r="N124" s="32"/>
      <c r="O124" s="32"/>
    </row>
    <row r="125" spans="1:21" hidden="1">
      <c r="A125" s="32"/>
      <c r="B125" s="32"/>
      <c r="C125" s="32"/>
      <c r="D125" s="32"/>
      <c r="E125" s="47"/>
      <c r="F125" s="48"/>
      <c r="G125" s="32"/>
      <c r="H125" s="32"/>
      <c r="I125" s="32"/>
      <c r="J125" s="32"/>
      <c r="K125" s="32"/>
      <c r="L125" s="33"/>
      <c r="M125" s="32"/>
      <c r="N125" s="33"/>
      <c r="O125" s="32"/>
    </row>
    <row r="126" spans="1:21" hidden="1">
      <c r="A126" s="32"/>
      <c r="B126" s="32"/>
      <c r="C126" s="32"/>
      <c r="D126" s="32"/>
      <c r="E126" s="47"/>
      <c r="F126" s="48"/>
      <c r="G126" s="32"/>
      <c r="H126" s="32"/>
      <c r="I126" s="32"/>
      <c r="J126" s="32"/>
      <c r="K126" s="32"/>
      <c r="L126" s="33"/>
      <c r="M126" s="32"/>
      <c r="N126" s="33"/>
      <c r="O126" s="32"/>
    </row>
    <row r="127" spans="1:21" hidden="1">
      <c r="A127" s="32"/>
      <c r="B127" s="32"/>
      <c r="C127" s="32"/>
      <c r="D127" s="32"/>
      <c r="E127" s="47"/>
      <c r="F127" s="48"/>
      <c r="G127" s="32"/>
      <c r="H127" s="32"/>
      <c r="I127" s="32"/>
      <c r="J127" s="32"/>
      <c r="K127" s="32"/>
      <c r="L127" s="33"/>
      <c r="M127" s="32"/>
      <c r="N127" s="33"/>
      <c r="O127" s="32"/>
    </row>
    <row r="128" spans="1:21" hidden="1">
      <c r="A128" s="32"/>
      <c r="B128" s="32"/>
      <c r="C128" s="32"/>
      <c r="D128" s="32"/>
      <c r="E128" s="47"/>
      <c r="F128" s="49"/>
      <c r="G128" s="32"/>
      <c r="H128" s="32"/>
      <c r="I128" s="32"/>
      <c r="J128" s="32"/>
      <c r="K128" s="32"/>
      <c r="L128" s="33"/>
      <c r="M128" s="32"/>
      <c r="N128" s="33"/>
      <c r="O128" s="32"/>
    </row>
    <row r="129" spans="1:15" hidden="1">
      <c r="A129" s="32"/>
      <c r="B129" s="32"/>
      <c r="C129" s="32"/>
      <c r="D129" s="32"/>
      <c r="E129" s="47"/>
      <c r="F129" s="33"/>
      <c r="G129" s="32"/>
      <c r="H129" s="32"/>
      <c r="I129" s="32"/>
      <c r="J129" s="32"/>
      <c r="K129" s="32"/>
      <c r="L129" s="33"/>
      <c r="M129" s="32"/>
      <c r="N129" s="33"/>
      <c r="O129" s="32"/>
    </row>
    <row r="130" spans="1:15" hidden="1">
      <c r="A130" s="32"/>
      <c r="B130" s="32"/>
      <c r="C130" s="32"/>
      <c r="D130" s="32"/>
      <c r="E130" s="47"/>
      <c r="F130" s="32"/>
      <c r="G130" s="32"/>
      <c r="H130" s="32"/>
      <c r="I130" s="32"/>
      <c r="J130" s="32"/>
      <c r="K130" s="32"/>
      <c r="L130" s="33"/>
      <c r="M130" s="32"/>
      <c r="N130" s="33"/>
      <c r="O130" s="52"/>
    </row>
    <row r="131" spans="1:15" hidden="1">
      <c r="A131" s="32"/>
      <c r="B131" s="32"/>
      <c r="C131" s="32"/>
      <c r="D131" s="32"/>
      <c r="E131" s="47"/>
      <c r="F131" s="32"/>
      <c r="G131" s="32"/>
      <c r="H131" s="32"/>
      <c r="I131" s="32"/>
      <c r="J131" s="32"/>
      <c r="K131" s="32"/>
      <c r="L131" s="33"/>
      <c r="M131" s="32"/>
      <c r="N131" s="33"/>
      <c r="O131" s="32"/>
    </row>
    <row r="132" spans="1:15" hidden="1">
      <c r="A132" s="32"/>
      <c r="B132" s="32"/>
      <c r="C132" s="32"/>
      <c r="D132" s="32"/>
      <c r="E132" s="47"/>
      <c r="F132" s="49"/>
      <c r="G132" s="32"/>
      <c r="H132" s="32"/>
      <c r="I132" s="32"/>
      <c r="J132" s="32"/>
      <c r="K132" s="32"/>
      <c r="L132" s="33"/>
      <c r="M132" s="32"/>
      <c r="N132" s="33"/>
      <c r="O132" s="32"/>
    </row>
    <row r="133" spans="1:15" hidden="1">
      <c r="A133" s="32"/>
      <c r="B133" s="32"/>
      <c r="C133" s="32"/>
      <c r="D133" s="32"/>
      <c r="E133" s="47"/>
      <c r="F133" s="48"/>
      <c r="G133" s="32"/>
      <c r="H133" s="32"/>
      <c r="I133" s="32"/>
      <c r="J133" s="32"/>
      <c r="K133" s="32"/>
      <c r="L133" s="33"/>
      <c r="M133" s="32"/>
      <c r="N133" s="33"/>
      <c r="O133" s="32"/>
    </row>
    <row r="134" spans="1:15" hidden="1">
      <c r="A134" s="32"/>
      <c r="B134" s="32"/>
      <c r="C134" s="32"/>
      <c r="D134" s="32"/>
      <c r="E134" s="47"/>
      <c r="F134" s="48"/>
      <c r="G134" s="32"/>
      <c r="H134" s="32"/>
      <c r="I134" s="32"/>
      <c r="J134" s="32"/>
      <c r="K134" s="32"/>
      <c r="L134" s="33"/>
      <c r="M134" s="32"/>
      <c r="N134" s="33"/>
      <c r="O134" s="32"/>
    </row>
    <row r="135" spans="1:15" hidden="1">
      <c r="A135" s="32"/>
      <c r="B135" s="32"/>
      <c r="C135" s="32"/>
      <c r="D135" s="32"/>
      <c r="E135" s="47"/>
      <c r="F135" s="48"/>
      <c r="G135" s="32"/>
      <c r="H135" s="32"/>
      <c r="I135" s="32"/>
      <c r="J135" s="32"/>
      <c r="K135" s="32"/>
      <c r="L135" s="33"/>
      <c r="M135" s="32"/>
      <c r="N135" s="33"/>
      <c r="O135" s="32"/>
    </row>
    <row r="136" spans="1:15" hidden="1">
      <c r="A136" s="32"/>
      <c r="B136" s="32"/>
      <c r="C136" s="32"/>
      <c r="D136" s="32"/>
      <c r="E136" s="47"/>
      <c r="F136" s="48"/>
      <c r="G136" s="32"/>
      <c r="H136" s="32"/>
      <c r="I136" s="32"/>
      <c r="J136" s="32"/>
      <c r="K136" s="32"/>
      <c r="L136" s="33"/>
      <c r="M136" s="32"/>
      <c r="N136" s="33"/>
      <c r="O136" s="32"/>
    </row>
    <row r="137" spans="1:15" hidden="1">
      <c r="A137" s="32"/>
      <c r="B137" s="32"/>
      <c r="C137" s="32"/>
      <c r="D137" s="32"/>
      <c r="E137" s="47"/>
      <c r="F137" s="48"/>
      <c r="G137" s="32"/>
      <c r="H137" s="32"/>
      <c r="I137" s="32"/>
      <c r="J137" s="32"/>
      <c r="K137" s="32"/>
      <c r="L137" s="33"/>
      <c r="M137" s="32"/>
      <c r="N137" s="33"/>
      <c r="O137" s="32"/>
    </row>
    <row r="138" spans="1:15" hidden="1">
      <c r="A138" s="32"/>
      <c r="B138" s="32"/>
      <c r="C138" s="32"/>
      <c r="D138" s="32"/>
      <c r="E138" s="47"/>
      <c r="F138" s="48"/>
      <c r="G138" s="32"/>
      <c r="H138" s="32"/>
      <c r="I138" s="32"/>
      <c r="J138" s="32"/>
      <c r="K138" s="32"/>
      <c r="L138" s="33"/>
      <c r="M138" s="32"/>
      <c r="N138" s="33"/>
      <c r="O138" s="32"/>
    </row>
    <row r="139" spans="1:15" hidden="1">
      <c r="A139" s="32"/>
      <c r="B139" s="32"/>
      <c r="C139" s="32"/>
      <c r="D139" s="32"/>
      <c r="E139" s="47"/>
      <c r="F139" s="48"/>
      <c r="G139" s="32"/>
      <c r="H139" s="32"/>
      <c r="I139" s="32"/>
      <c r="J139" s="32"/>
      <c r="K139" s="32"/>
      <c r="L139" s="33"/>
      <c r="M139" s="32"/>
      <c r="N139" s="33"/>
      <c r="O139" s="32"/>
    </row>
    <row r="140" spans="1:15" hidden="1">
      <c r="A140" s="32"/>
      <c r="B140" s="32"/>
      <c r="C140" s="32"/>
      <c r="D140" s="32"/>
      <c r="E140" s="47"/>
      <c r="F140" s="48"/>
      <c r="G140" s="32"/>
      <c r="H140" s="32"/>
      <c r="I140" s="32"/>
      <c r="J140" s="32"/>
      <c r="K140" s="32"/>
      <c r="L140" s="33"/>
      <c r="M140" s="32"/>
      <c r="N140" s="33"/>
      <c r="O140" s="32"/>
    </row>
    <row r="141" spans="1:15" hidden="1">
      <c r="A141" s="32"/>
      <c r="B141" s="32"/>
      <c r="C141" s="32"/>
      <c r="D141" s="32"/>
      <c r="E141" s="47"/>
      <c r="F141" s="48"/>
      <c r="G141" s="32"/>
      <c r="H141" s="32"/>
      <c r="I141" s="32"/>
      <c r="J141" s="32"/>
      <c r="K141" s="32"/>
      <c r="L141" s="33"/>
      <c r="M141" s="32"/>
      <c r="N141" s="33"/>
      <c r="O141" s="32"/>
    </row>
    <row r="142" spans="1:15" ht="15" hidden="1" customHeight="1">
      <c r="A142" s="32"/>
      <c r="B142" s="32"/>
      <c r="C142" s="32"/>
      <c r="D142" s="32"/>
      <c r="E142" s="47"/>
      <c r="F142" s="48"/>
      <c r="G142" s="32"/>
      <c r="H142" s="32"/>
      <c r="I142" s="32"/>
      <c r="J142" s="32"/>
      <c r="K142" s="32"/>
      <c r="L142" s="33"/>
      <c r="M142" s="32"/>
      <c r="N142" s="33"/>
      <c r="O142" s="32"/>
    </row>
    <row r="143" spans="1:15" ht="15" hidden="1" customHeight="1">
      <c r="A143" s="32"/>
      <c r="B143" s="32"/>
      <c r="C143" s="32"/>
      <c r="D143" s="32"/>
      <c r="E143" s="47"/>
      <c r="F143" s="48"/>
      <c r="G143" s="32"/>
      <c r="H143" s="32"/>
      <c r="I143" s="32"/>
      <c r="J143" s="32"/>
      <c r="K143" s="32"/>
      <c r="L143" s="33"/>
      <c r="M143" s="32"/>
      <c r="N143" s="33"/>
      <c r="O143" s="32"/>
    </row>
    <row r="144" spans="1:15" hidden="1">
      <c r="A144" s="32"/>
      <c r="B144" s="32"/>
      <c r="C144" s="32"/>
      <c r="D144" s="32"/>
      <c r="E144" s="47"/>
      <c r="F144" s="48"/>
      <c r="G144" s="32"/>
      <c r="H144" s="32"/>
      <c r="I144" s="32"/>
      <c r="J144" s="32"/>
      <c r="K144" s="32"/>
      <c r="L144" s="33"/>
      <c r="M144" s="32"/>
      <c r="N144" s="33"/>
      <c r="O144" s="32"/>
    </row>
    <row r="145" spans="1:15" hidden="1">
      <c r="A145" s="32"/>
      <c r="B145" s="32"/>
      <c r="C145" s="32"/>
      <c r="D145" s="32"/>
      <c r="E145" s="47"/>
      <c r="F145" s="48"/>
      <c r="G145" s="32"/>
      <c r="H145" s="32"/>
      <c r="I145" s="32"/>
      <c r="J145" s="32"/>
      <c r="K145" s="32"/>
      <c r="L145" s="33"/>
      <c r="M145" s="32"/>
      <c r="N145" s="33"/>
      <c r="O145" s="32"/>
    </row>
    <row r="146" spans="1:15" hidden="1">
      <c r="A146" s="32"/>
      <c r="B146" s="32"/>
      <c r="C146" s="32"/>
      <c r="D146" s="32"/>
      <c r="E146" s="47"/>
      <c r="F146" s="48"/>
      <c r="G146" s="32"/>
      <c r="H146" s="32"/>
      <c r="I146" s="32"/>
      <c r="J146" s="32"/>
      <c r="K146" s="32"/>
      <c r="L146" s="33"/>
      <c r="M146" s="32"/>
      <c r="N146" s="32"/>
      <c r="O146" s="32"/>
    </row>
    <row r="147" spans="1:15" hidden="1">
      <c r="A147" s="32"/>
      <c r="B147" s="32"/>
      <c r="C147" s="32"/>
      <c r="D147" s="32"/>
      <c r="E147" s="47"/>
      <c r="F147" s="48"/>
      <c r="G147" s="32"/>
      <c r="H147" s="32"/>
      <c r="I147" s="32"/>
      <c r="J147" s="32"/>
      <c r="K147" s="32"/>
      <c r="L147" s="33"/>
      <c r="M147" s="32"/>
      <c r="N147" s="32"/>
      <c r="O147" s="32"/>
    </row>
    <row r="148" spans="1:15" hidden="1">
      <c r="A148" s="32"/>
      <c r="B148" s="32"/>
      <c r="C148" s="32"/>
      <c r="D148" s="32"/>
      <c r="E148" s="47"/>
      <c r="F148" s="32"/>
      <c r="G148" s="32"/>
      <c r="H148" s="32"/>
      <c r="I148" s="32"/>
      <c r="J148" s="32"/>
      <c r="K148" s="32"/>
      <c r="L148" s="33"/>
      <c r="M148" s="32"/>
      <c r="N148" s="32"/>
      <c r="O148" s="32"/>
    </row>
    <row r="149" spans="1:15" hidden="1">
      <c r="A149" s="32"/>
      <c r="B149" s="32"/>
      <c r="C149" s="32"/>
      <c r="D149" s="32"/>
      <c r="E149" s="47"/>
      <c r="F149" s="48"/>
      <c r="G149" s="32"/>
      <c r="H149" s="32"/>
      <c r="I149" s="32"/>
      <c r="J149" s="32"/>
      <c r="K149" s="32"/>
      <c r="L149" s="33"/>
      <c r="M149" s="32"/>
      <c r="N149" s="33"/>
      <c r="O149" s="32"/>
    </row>
    <row r="150" spans="1:15" hidden="1">
      <c r="A150" s="57"/>
      <c r="B150" s="58"/>
      <c r="C150" s="58"/>
      <c r="E150" s="59"/>
      <c r="F150" s="58"/>
      <c r="G150" s="57"/>
      <c r="H150" s="58"/>
      <c r="I150" s="58"/>
      <c r="J150" s="58"/>
      <c r="K150" s="57"/>
      <c r="L150" s="58"/>
      <c r="M150" s="57"/>
      <c r="N150" s="58"/>
      <c r="O150" s="57"/>
    </row>
    <row r="151" spans="1:15" hidden="1">
      <c r="B151" s="16"/>
      <c r="C151" s="16"/>
      <c r="E151" s="20"/>
      <c r="F151" s="16"/>
      <c r="G151" s="5"/>
      <c r="H151" s="16"/>
      <c r="I151" s="16"/>
      <c r="J151" s="16"/>
      <c r="K151" s="5"/>
      <c r="L151" s="16"/>
      <c r="M151" s="5"/>
      <c r="N151" s="16"/>
    </row>
    <row r="152" spans="1:15" hidden="1">
      <c r="B152" s="16"/>
      <c r="C152" s="16"/>
      <c r="E152" s="20"/>
      <c r="F152" s="16"/>
      <c r="G152" s="5"/>
      <c r="H152" s="16"/>
      <c r="I152" s="16"/>
      <c r="J152" s="16"/>
      <c r="K152" s="5"/>
      <c r="L152" s="5"/>
      <c r="M152" s="5"/>
      <c r="N152" s="16"/>
    </row>
    <row r="153" spans="1:15" hidden="1">
      <c r="B153" s="16"/>
      <c r="C153" s="16"/>
      <c r="E153" s="20"/>
      <c r="F153" s="16"/>
      <c r="G153" s="5"/>
      <c r="H153" s="16"/>
      <c r="I153" s="16"/>
      <c r="J153" s="16"/>
      <c r="K153" s="5"/>
      <c r="L153" s="5"/>
      <c r="M153" s="5"/>
      <c r="N153" s="16"/>
    </row>
    <row r="154" spans="1:15" hidden="1">
      <c r="B154" s="16"/>
      <c r="C154" s="16"/>
      <c r="E154" s="20"/>
      <c r="F154" s="16"/>
      <c r="G154" s="5"/>
      <c r="H154" s="16"/>
      <c r="I154" s="16"/>
      <c r="J154" s="16"/>
      <c r="K154" s="5"/>
      <c r="L154" s="5"/>
      <c r="M154" s="5"/>
      <c r="N154" s="16"/>
    </row>
    <row r="155" spans="1:15" hidden="1">
      <c r="B155" s="16"/>
      <c r="C155" s="16"/>
      <c r="E155" s="20"/>
      <c r="F155" s="16"/>
      <c r="G155" s="5"/>
      <c r="H155" s="16"/>
      <c r="I155" s="16"/>
      <c r="J155" s="16"/>
      <c r="K155" s="5"/>
      <c r="L155" s="5"/>
      <c r="M155" s="5"/>
      <c r="N155" s="16"/>
    </row>
    <row r="156" spans="1:15" hidden="1">
      <c r="B156" s="16"/>
      <c r="C156" s="16"/>
      <c r="E156" s="20"/>
      <c r="F156" s="16"/>
      <c r="G156" s="5"/>
      <c r="H156" s="16"/>
      <c r="I156" s="16"/>
      <c r="J156" s="16"/>
      <c r="K156" s="5"/>
      <c r="L156" s="16"/>
      <c r="M156" s="5"/>
      <c r="N156" s="16"/>
    </row>
    <row r="157" spans="1:15" hidden="1">
      <c r="B157" s="16"/>
      <c r="C157" s="16"/>
      <c r="E157" s="20"/>
      <c r="F157" s="16"/>
      <c r="G157" s="5"/>
      <c r="H157" s="16"/>
      <c r="I157" s="16"/>
      <c r="J157" s="16"/>
      <c r="K157" s="5"/>
      <c r="L157" s="16"/>
      <c r="M157" s="5"/>
      <c r="N157" s="16"/>
    </row>
    <row r="158" spans="1:15" hidden="1">
      <c r="B158" s="16"/>
      <c r="C158" s="16"/>
      <c r="E158" s="20"/>
      <c r="F158" s="16"/>
      <c r="G158" s="5"/>
      <c r="H158" s="16"/>
      <c r="I158" s="16"/>
      <c r="J158" s="16"/>
      <c r="K158" s="5"/>
      <c r="L158" s="16"/>
      <c r="M158" s="5"/>
      <c r="N158" s="16"/>
    </row>
    <row r="159" spans="1:15" hidden="1">
      <c r="B159" s="16"/>
      <c r="C159" s="16"/>
      <c r="E159" s="20"/>
      <c r="F159" s="16"/>
      <c r="G159" s="5"/>
      <c r="H159" s="16"/>
      <c r="I159" s="16"/>
      <c r="J159" s="16"/>
      <c r="K159" s="5"/>
      <c r="L159" s="16"/>
      <c r="M159" s="5"/>
      <c r="N159" s="16"/>
    </row>
    <row r="160" spans="1:15" hidden="1">
      <c r="B160" s="16"/>
      <c r="C160" s="16"/>
      <c r="E160" s="20"/>
      <c r="F160" s="16"/>
      <c r="G160" s="5"/>
      <c r="H160" s="16"/>
      <c r="I160" s="16"/>
      <c r="J160" s="16"/>
      <c r="K160" s="5"/>
      <c r="L160" s="16"/>
      <c r="M160" s="5"/>
      <c r="N160" s="16"/>
    </row>
    <row r="161" spans="2:14" hidden="1">
      <c r="B161" s="16"/>
      <c r="C161" s="16"/>
      <c r="E161" s="20"/>
      <c r="F161" s="16"/>
      <c r="G161" s="5"/>
      <c r="H161" s="16"/>
      <c r="I161" s="16"/>
      <c r="J161" s="16"/>
      <c r="K161" s="5"/>
      <c r="L161" s="16"/>
      <c r="M161" s="5"/>
      <c r="N161" s="16"/>
    </row>
    <row r="162" spans="2:14" hidden="1">
      <c r="B162" s="16"/>
      <c r="C162" s="16"/>
      <c r="E162" s="20"/>
      <c r="F162" s="16"/>
      <c r="G162" s="5"/>
      <c r="H162" s="16"/>
      <c r="I162" s="16"/>
      <c r="J162" s="16"/>
      <c r="K162" s="5"/>
      <c r="L162" s="16"/>
      <c r="M162" s="5"/>
      <c r="N162" s="16"/>
    </row>
    <row r="163" spans="2:14" hidden="1">
      <c r="B163" s="16"/>
      <c r="C163" s="16"/>
      <c r="E163" s="20"/>
      <c r="F163" s="16"/>
      <c r="G163" s="5"/>
      <c r="H163" s="16"/>
      <c r="I163" s="16"/>
      <c r="J163" s="16"/>
      <c r="K163" s="5"/>
      <c r="L163" s="16"/>
      <c r="M163" s="5"/>
      <c r="N163" s="16"/>
    </row>
    <row r="164" spans="2:14" hidden="1">
      <c r="B164" s="16"/>
      <c r="C164" s="16"/>
      <c r="E164" s="20"/>
      <c r="F164" s="16"/>
      <c r="G164" s="5"/>
      <c r="H164" s="16"/>
      <c r="I164" s="16"/>
      <c r="J164" s="16"/>
      <c r="K164" s="5"/>
      <c r="L164" s="16"/>
      <c r="M164" s="5"/>
      <c r="N164" s="16"/>
    </row>
    <row r="165" spans="2:14" hidden="1">
      <c r="B165" s="16"/>
      <c r="C165" s="16"/>
      <c r="E165" s="20"/>
      <c r="F165" s="16"/>
      <c r="G165" s="5"/>
      <c r="H165" s="16"/>
      <c r="I165" s="16"/>
      <c r="J165" s="16"/>
      <c r="K165" s="5"/>
      <c r="L165" s="16"/>
      <c r="M165" s="5"/>
      <c r="N165" s="16"/>
    </row>
    <row r="166" spans="2:14" hidden="1">
      <c r="B166" s="16"/>
      <c r="C166" s="16"/>
      <c r="E166" s="20"/>
      <c r="F166" s="16"/>
      <c r="G166" s="5"/>
      <c r="H166" s="16"/>
      <c r="I166" s="16"/>
      <c r="J166" s="16"/>
      <c r="K166" s="5"/>
      <c r="L166" s="16"/>
      <c r="M166" s="5"/>
      <c r="N166" s="16"/>
    </row>
    <row r="167" spans="2:14" hidden="1">
      <c r="B167" s="16"/>
      <c r="C167" s="16"/>
      <c r="E167" s="20"/>
      <c r="F167" s="16"/>
      <c r="G167" s="5"/>
      <c r="H167" s="16"/>
      <c r="I167" s="16"/>
      <c r="J167" s="16"/>
      <c r="K167" s="5"/>
      <c r="L167" s="16"/>
      <c r="M167" s="5"/>
      <c r="N167" s="16"/>
    </row>
    <row r="168" spans="2:14" hidden="1">
      <c r="B168" s="16"/>
      <c r="C168" s="16"/>
      <c r="E168" s="20"/>
      <c r="F168" s="16"/>
      <c r="G168" s="5"/>
      <c r="H168" s="16"/>
      <c r="I168" s="16"/>
      <c r="J168" s="16"/>
      <c r="K168" s="5"/>
      <c r="L168" s="16"/>
      <c r="M168" s="5"/>
      <c r="N168" s="16"/>
    </row>
    <row r="169" spans="2:14" hidden="1">
      <c r="B169" s="16"/>
      <c r="C169" s="16"/>
      <c r="E169" s="20"/>
      <c r="F169" s="16"/>
      <c r="G169" s="5"/>
      <c r="H169" s="16"/>
      <c r="I169" s="16"/>
      <c r="J169" s="16"/>
      <c r="K169" s="5"/>
      <c r="L169" s="16"/>
      <c r="M169" s="5"/>
      <c r="N169" s="16"/>
    </row>
    <row r="170" spans="2:14" hidden="1">
      <c r="B170" s="16"/>
      <c r="C170" s="16"/>
      <c r="E170" s="20"/>
      <c r="F170" s="16"/>
      <c r="G170" s="5"/>
      <c r="H170" s="16"/>
      <c r="I170" s="16"/>
      <c r="J170" s="16"/>
      <c r="K170" s="5"/>
      <c r="L170" s="16"/>
      <c r="M170" s="5"/>
      <c r="N170" s="16"/>
    </row>
    <row r="171" spans="2:14" hidden="1">
      <c r="B171" s="16"/>
      <c r="C171" s="16"/>
      <c r="E171" s="20"/>
      <c r="F171" s="16"/>
      <c r="G171" s="5"/>
      <c r="H171" s="16"/>
      <c r="I171" s="16"/>
      <c r="J171" s="16"/>
      <c r="K171" s="5"/>
      <c r="L171" s="16"/>
      <c r="M171" s="5"/>
      <c r="N171" s="16"/>
    </row>
    <row r="172" spans="2:14" hidden="1">
      <c r="B172" s="16"/>
      <c r="C172" s="16"/>
      <c r="E172" s="20"/>
      <c r="F172" s="16"/>
      <c r="G172" s="5"/>
      <c r="H172" s="16"/>
      <c r="I172" s="16"/>
      <c r="J172" s="16"/>
      <c r="K172" s="5"/>
      <c r="L172" s="16"/>
      <c r="M172" s="5"/>
      <c r="N172" s="16"/>
    </row>
    <row r="173" spans="2:14" hidden="1">
      <c r="B173" s="16"/>
      <c r="C173" s="16"/>
      <c r="E173" s="20"/>
      <c r="F173" s="16"/>
      <c r="G173" s="5"/>
      <c r="H173" s="16"/>
      <c r="I173" s="16"/>
      <c r="J173" s="16"/>
      <c r="K173" s="5"/>
      <c r="L173" s="16"/>
      <c r="M173" s="5"/>
      <c r="N173" s="16"/>
    </row>
    <row r="174" spans="2:14" hidden="1">
      <c r="B174" s="16"/>
      <c r="C174" s="16"/>
      <c r="E174" s="20"/>
      <c r="F174" s="16"/>
      <c r="G174" s="5"/>
      <c r="H174" s="16"/>
      <c r="I174" s="16"/>
      <c r="J174" s="16"/>
      <c r="K174" s="5"/>
      <c r="L174" s="16"/>
      <c r="M174" s="5"/>
      <c r="N174" s="16"/>
    </row>
    <row r="175" spans="2:14" hidden="1">
      <c r="B175" s="16"/>
      <c r="C175" s="16"/>
      <c r="E175" s="20"/>
      <c r="F175" s="16"/>
      <c r="G175" s="5"/>
      <c r="H175" s="16"/>
      <c r="I175" s="16"/>
      <c r="J175" s="16"/>
      <c r="K175" s="5"/>
      <c r="L175" s="16"/>
      <c r="M175" s="5"/>
      <c r="N175" s="16"/>
    </row>
    <row r="176" spans="2:14" hidden="1">
      <c r="B176" s="16"/>
      <c r="C176" s="16"/>
      <c r="E176" s="20"/>
      <c r="F176" s="16"/>
      <c r="G176" s="5"/>
      <c r="H176" s="16"/>
      <c r="I176" s="16"/>
      <c r="J176" s="16"/>
      <c r="K176" s="5"/>
      <c r="L176" s="16"/>
      <c r="M176" s="5"/>
      <c r="N176" s="16"/>
    </row>
    <row r="177" spans="2:14" hidden="1">
      <c r="B177" s="16"/>
      <c r="C177" s="16"/>
      <c r="E177" s="20"/>
      <c r="F177" s="16"/>
      <c r="G177" s="5"/>
      <c r="H177" s="16"/>
      <c r="I177" s="16"/>
      <c r="J177" s="16"/>
      <c r="K177" s="5"/>
      <c r="L177" s="16"/>
      <c r="M177" s="5"/>
      <c r="N177" s="16"/>
    </row>
    <row r="178" spans="2:14" hidden="1">
      <c r="B178" s="16"/>
      <c r="C178" s="16"/>
      <c r="E178" s="20"/>
      <c r="F178" s="16"/>
      <c r="G178" s="5"/>
      <c r="H178" s="16"/>
      <c r="I178" s="16"/>
      <c r="J178" s="16"/>
      <c r="K178" s="5"/>
      <c r="L178" s="16"/>
      <c r="M178" s="5"/>
      <c r="N178" s="16"/>
    </row>
    <row r="179" spans="2:14" hidden="1">
      <c r="B179" s="16"/>
      <c r="C179" s="16"/>
      <c r="E179" s="20"/>
      <c r="F179" s="16"/>
      <c r="G179" s="5"/>
      <c r="H179" s="16"/>
      <c r="I179" s="16"/>
      <c r="J179" s="16"/>
      <c r="K179" s="5"/>
      <c r="L179" s="16"/>
      <c r="M179" s="5"/>
      <c r="N179" s="16"/>
    </row>
    <row r="180" spans="2:14" hidden="1">
      <c r="B180" s="16"/>
      <c r="C180" s="16"/>
      <c r="E180" s="20"/>
      <c r="F180" s="16"/>
      <c r="G180" s="5"/>
      <c r="H180" s="16"/>
      <c r="I180" s="16"/>
      <c r="J180" s="16"/>
      <c r="K180" s="5"/>
      <c r="L180" s="16"/>
      <c r="M180" s="5"/>
      <c r="N180" s="16"/>
    </row>
    <row r="181" spans="2:14" hidden="1">
      <c r="B181" s="16"/>
      <c r="C181" s="16"/>
      <c r="E181" s="20"/>
      <c r="F181" s="16"/>
      <c r="G181" s="5"/>
      <c r="H181" s="16"/>
      <c r="I181" s="16"/>
      <c r="J181" s="16"/>
      <c r="K181" s="5"/>
      <c r="L181" s="16"/>
      <c r="M181" s="5"/>
      <c r="N181" s="16"/>
    </row>
    <row r="182" spans="2:14" hidden="1">
      <c r="B182" s="16"/>
      <c r="C182" s="16"/>
      <c r="E182" s="20"/>
      <c r="F182" s="16"/>
      <c r="G182" s="5"/>
      <c r="H182" s="16"/>
      <c r="I182" s="16"/>
      <c r="J182" s="16"/>
      <c r="K182" s="5"/>
      <c r="L182" s="16"/>
      <c r="M182" s="5"/>
      <c r="N182" s="16"/>
    </row>
    <row r="183" spans="2:14" hidden="1">
      <c r="B183" s="16"/>
      <c r="C183" s="16"/>
      <c r="E183" s="20"/>
      <c r="F183" s="16"/>
      <c r="G183" s="5"/>
      <c r="H183" s="16"/>
      <c r="I183" s="16"/>
      <c r="J183" s="16"/>
      <c r="K183" s="5"/>
      <c r="L183" s="16"/>
      <c r="M183" s="5"/>
      <c r="N183" s="16"/>
    </row>
    <row r="184" spans="2:14" hidden="1">
      <c r="B184" s="16"/>
      <c r="C184" s="16"/>
      <c r="E184" s="20"/>
      <c r="F184" s="16"/>
      <c r="G184" s="5"/>
      <c r="H184" s="16"/>
      <c r="I184" s="16"/>
      <c r="J184" s="16"/>
      <c r="K184" s="5"/>
      <c r="L184" s="16"/>
      <c r="M184" s="5"/>
      <c r="N184" s="16"/>
    </row>
    <row r="185" spans="2:14" hidden="1">
      <c r="B185" s="16"/>
      <c r="C185" s="16"/>
      <c r="E185" s="20"/>
      <c r="F185" s="16"/>
      <c r="G185" s="5"/>
      <c r="H185" s="16"/>
      <c r="I185" s="16"/>
      <c r="J185" s="16"/>
      <c r="K185" s="5"/>
      <c r="L185" s="16"/>
      <c r="M185" s="5"/>
      <c r="N185" s="16"/>
    </row>
    <row r="186" spans="2:14" hidden="1">
      <c r="B186" s="16"/>
      <c r="C186" s="16"/>
      <c r="E186" s="20"/>
      <c r="F186" s="16"/>
      <c r="G186" s="5"/>
      <c r="H186" s="16"/>
      <c r="I186" s="16"/>
      <c r="J186" s="16"/>
      <c r="K186" s="5"/>
      <c r="L186" s="16"/>
      <c r="M186" s="5"/>
      <c r="N186" s="16"/>
    </row>
    <row r="187" spans="2:14" hidden="1">
      <c r="B187" s="16"/>
      <c r="C187" s="16"/>
      <c r="E187" s="20"/>
      <c r="F187" s="16"/>
      <c r="G187" s="5"/>
      <c r="H187" s="16"/>
      <c r="I187" s="16"/>
      <c r="J187" s="16"/>
      <c r="K187" s="5"/>
      <c r="L187" s="16"/>
      <c r="M187" s="5"/>
      <c r="N187" s="16"/>
    </row>
    <row r="188" spans="2:14" hidden="1">
      <c r="B188" s="16"/>
      <c r="C188" s="16"/>
      <c r="E188" s="20"/>
      <c r="F188" s="16"/>
      <c r="G188" s="5"/>
      <c r="H188" s="16"/>
      <c r="I188" s="16"/>
      <c r="J188" s="16"/>
      <c r="K188" s="5"/>
      <c r="L188" s="16"/>
      <c r="M188" s="5"/>
      <c r="N188" s="16"/>
    </row>
    <row r="189" spans="2:14" hidden="1">
      <c r="B189" s="16"/>
      <c r="C189" s="16"/>
      <c r="E189" s="20"/>
      <c r="F189" s="16"/>
      <c r="G189" s="5"/>
      <c r="H189" s="16"/>
      <c r="I189" s="16"/>
      <c r="J189" s="16"/>
      <c r="K189" s="5"/>
      <c r="L189" s="16"/>
      <c r="M189" s="5"/>
      <c r="N189" s="16"/>
    </row>
    <row r="190" spans="2:14" hidden="1">
      <c r="B190" s="16"/>
      <c r="C190" s="16"/>
      <c r="E190" s="20"/>
      <c r="F190" s="16"/>
      <c r="G190" s="5"/>
      <c r="H190" s="16"/>
      <c r="I190" s="16"/>
      <c r="J190" s="16"/>
      <c r="K190" s="5"/>
      <c r="L190" s="16"/>
      <c r="M190" s="5"/>
      <c r="N190" s="16"/>
    </row>
    <row r="191" spans="2:14" hidden="1">
      <c r="B191" s="16"/>
      <c r="C191" s="16"/>
      <c r="E191" s="20"/>
      <c r="F191" s="16"/>
      <c r="G191" s="5"/>
      <c r="H191" s="16"/>
      <c r="I191" s="16"/>
      <c r="J191" s="16"/>
      <c r="K191" s="5"/>
      <c r="L191" s="16"/>
      <c r="M191" s="5"/>
      <c r="N191" s="16"/>
    </row>
    <row r="192" spans="2:14" hidden="1">
      <c r="B192" s="16"/>
      <c r="C192" s="16"/>
      <c r="E192" s="20"/>
      <c r="F192" s="16"/>
      <c r="G192" s="5"/>
      <c r="H192" s="16"/>
      <c r="I192" s="16"/>
      <c r="J192" s="16"/>
      <c r="K192" s="5"/>
      <c r="L192" s="16"/>
      <c r="M192" s="5"/>
      <c r="N192" s="16"/>
    </row>
    <row r="193" spans="2:14" hidden="1">
      <c r="B193" s="16"/>
      <c r="C193" s="16"/>
      <c r="E193" s="20"/>
      <c r="F193" s="16"/>
      <c r="G193" s="5"/>
      <c r="H193" s="16"/>
      <c r="I193" s="16"/>
      <c r="J193" s="16"/>
      <c r="K193" s="5"/>
      <c r="L193" s="16"/>
      <c r="M193" s="5"/>
      <c r="N193" s="16"/>
    </row>
    <row r="194" spans="2:14" hidden="1">
      <c r="B194" s="16"/>
      <c r="C194" s="16"/>
      <c r="E194" s="20"/>
      <c r="F194" s="16"/>
      <c r="G194" s="5"/>
      <c r="H194" s="16"/>
      <c r="I194" s="16"/>
      <c r="J194" s="16"/>
      <c r="K194" s="5"/>
      <c r="L194" s="16"/>
      <c r="M194" s="5"/>
      <c r="N194" s="16"/>
    </row>
    <row r="195" spans="2:14" hidden="1">
      <c r="B195" s="16"/>
      <c r="C195" s="16"/>
      <c r="E195" s="20"/>
      <c r="F195" s="16"/>
      <c r="G195" s="5"/>
      <c r="H195" s="16"/>
      <c r="I195" s="16"/>
      <c r="J195" s="16"/>
      <c r="K195" s="5"/>
      <c r="L195" s="16"/>
      <c r="M195" s="5"/>
      <c r="N195" s="16"/>
    </row>
    <row r="196" spans="2:14" hidden="1">
      <c r="B196" s="16"/>
      <c r="C196" s="16"/>
      <c r="E196" s="20"/>
      <c r="F196" s="16"/>
      <c r="G196" s="5"/>
      <c r="H196" s="16"/>
      <c r="I196" s="16"/>
      <c r="J196" s="16"/>
      <c r="K196" s="5"/>
      <c r="L196" s="16"/>
      <c r="M196" s="5"/>
      <c r="N196" s="16"/>
    </row>
    <row r="197" spans="2:14" hidden="1">
      <c r="B197" s="16"/>
      <c r="C197" s="16"/>
      <c r="E197" s="20"/>
      <c r="F197" s="16"/>
      <c r="G197" s="5"/>
      <c r="H197" s="16"/>
      <c r="I197" s="16"/>
      <c r="J197" s="16"/>
      <c r="K197" s="5"/>
      <c r="L197" s="16"/>
      <c r="M197" s="5"/>
      <c r="N197" s="16"/>
    </row>
    <row r="198" spans="2:14" hidden="1">
      <c r="B198" s="16"/>
      <c r="C198" s="16"/>
      <c r="E198" s="20"/>
      <c r="F198" s="16"/>
      <c r="G198" s="5"/>
      <c r="H198" s="16"/>
      <c r="I198" s="16"/>
      <c r="J198" s="16"/>
      <c r="K198" s="5"/>
      <c r="L198" s="16"/>
      <c r="M198" s="5"/>
      <c r="N198" s="16"/>
    </row>
    <row r="199" spans="2:14" hidden="1">
      <c r="B199" s="16"/>
      <c r="C199" s="16"/>
      <c r="E199" s="20"/>
      <c r="F199" s="16"/>
      <c r="G199" s="5"/>
      <c r="H199" s="16"/>
      <c r="I199" s="16"/>
      <c r="J199" s="16"/>
      <c r="K199" s="5"/>
      <c r="L199" s="16"/>
      <c r="M199" s="5"/>
      <c r="N199" s="16"/>
    </row>
    <row r="200" spans="2:14" hidden="1">
      <c r="B200" s="16"/>
      <c r="C200" s="16"/>
      <c r="E200" s="20"/>
      <c r="F200" s="16"/>
      <c r="G200" s="5"/>
      <c r="H200" s="16"/>
      <c r="I200" s="16"/>
      <c r="J200" s="16"/>
      <c r="K200" s="5"/>
      <c r="L200" s="16"/>
      <c r="M200" s="5"/>
      <c r="N200" s="16"/>
    </row>
    <row r="201" spans="2:14" hidden="1">
      <c r="B201" s="16"/>
      <c r="C201" s="16"/>
      <c r="E201" s="20"/>
      <c r="F201" s="16"/>
      <c r="G201" s="5"/>
      <c r="H201" s="16"/>
      <c r="I201" s="16"/>
      <c r="J201" s="16"/>
      <c r="K201" s="5"/>
      <c r="L201" s="16"/>
      <c r="M201" s="5"/>
      <c r="N201" s="16"/>
    </row>
    <row r="202" spans="2:14" hidden="1">
      <c r="B202" s="16"/>
      <c r="C202" s="16"/>
      <c r="E202" s="20"/>
      <c r="F202" s="16"/>
      <c r="G202" s="5"/>
      <c r="H202" s="16"/>
      <c r="I202" s="16"/>
      <c r="J202" s="16"/>
      <c r="K202" s="5"/>
      <c r="L202" s="16"/>
      <c r="M202" s="5"/>
      <c r="N202" s="16"/>
    </row>
    <row r="203" spans="2:14" hidden="1">
      <c r="B203" s="16"/>
      <c r="C203" s="16"/>
      <c r="E203" s="20"/>
      <c r="F203" s="16"/>
      <c r="G203" s="5"/>
      <c r="H203" s="16"/>
      <c r="I203" s="16"/>
      <c r="J203" s="16"/>
      <c r="K203" s="5"/>
      <c r="L203" s="16"/>
      <c r="M203" s="5"/>
      <c r="N203" s="16"/>
    </row>
    <row r="204" spans="2:14" hidden="1">
      <c r="B204" s="16"/>
      <c r="C204" s="16"/>
      <c r="E204" s="20"/>
      <c r="F204" s="16"/>
      <c r="G204" s="5"/>
      <c r="H204" s="16"/>
      <c r="I204" s="16"/>
      <c r="J204" s="16"/>
      <c r="K204" s="5"/>
      <c r="L204" s="16"/>
      <c r="M204" s="5"/>
      <c r="N204" s="16"/>
    </row>
    <row r="205" spans="2:14" hidden="1">
      <c r="B205" s="16"/>
      <c r="C205" s="16"/>
      <c r="E205" s="20"/>
      <c r="F205" s="16"/>
      <c r="G205" s="5"/>
      <c r="H205" s="16"/>
      <c r="I205" s="16"/>
      <c r="J205" s="16"/>
      <c r="K205" s="5"/>
      <c r="L205" s="16"/>
      <c r="M205" s="5"/>
      <c r="N205" s="16"/>
    </row>
    <row r="206" spans="2:14" hidden="1">
      <c r="B206" s="16"/>
      <c r="C206" s="16"/>
      <c r="E206" s="20"/>
      <c r="F206" s="16"/>
      <c r="G206" s="5"/>
      <c r="H206" s="16"/>
      <c r="I206" s="16"/>
      <c r="J206" s="16"/>
      <c r="K206" s="5"/>
      <c r="L206" s="16"/>
      <c r="M206" s="5"/>
      <c r="N206" s="16"/>
    </row>
    <row r="207" spans="2:14" hidden="1">
      <c r="B207" s="16"/>
      <c r="C207" s="16"/>
      <c r="E207" s="20"/>
      <c r="F207" s="16"/>
      <c r="G207" s="5"/>
      <c r="H207" s="16"/>
      <c r="I207" s="16"/>
      <c r="J207" s="16"/>
      <c r="K207" s="5"/>
      <c r="L207" s="16"/>
      <c r="M207" s="5"/>
      <c r="N207" s="16"/>
    </row>
    <row r="208" spans="2:14" hidden="1">
      <c r="B208" s="16"/>
      <c r="C208" s="16"/>
      <c r="E208" s="20"/>
      <c r="F208" s="16"/>
      <c r="G208" s="5"/>
      <c r="H208" s="16"/>
      <c r="I208" s="16"/>
      <c r="J208" s="16"/>
      <c r="K208" s="5"/>
      <c r="L208" s="16"/>
      <c r="M208" s="5"/>
      <c r="N208" s="16"/>
    </row>
    <row r="209" spans="2:14" hidden="1">
      <c r="B209" s="16"/>
      <c r="C209" s="16"/>
      <c r="E209" s="20"/>
      <c r="F209" s="16"/>
      <c r="G209" s="5"/>
      <c r="H209" s="16"/>
      <c r="I209" s="16"/>
      <c r="J209" s="16"/>
      <c r="K209" s="5"/>
      <c r="L209" s="16"/>
      <c r="M209" s="5"/>
      <c r="N209" s="16"/>
    </row>
    <row r="210" spans="2:14" hidden="1">
      <c r="B210" s="16"/>
      <c r="C210" s="16"/>
      <c r="E210" s="20"/>
      <c r="F210" s="16"/>
      <c r="G210" s="5"/>
      <c r="H210" s="16"/>
      <c r="I210" s="16"/>
      <c r="J210" s="16"/>
      <c r="K210" s="5"/>
      <c r="L210" s="16"/>
      <c r="M210" s="5"/>
      <c r="N210" s="16"/>
    </row>
    <row r="211" spans="2:14" hidden="1">
      <c r="B211" s="16"/>
      <c r="C211" s="16"/>
      <c r="E211" s="20"/>
      <c r="F211" s="16"/>
      <c r="G211" s="5"/>
      <c r="H211" s="16"/>
      <c r="I211" s="16"/>
      <c r="J211" s="16"/>
      <c r="K211" s="5"/>
      <c r="L211" s="16"/>
      <c r="M211" s="5"/>
      <c r="N211" s="16"/>
    </row>
    <row r="212" spans="2:14" hidden="1">
      <c r="B212" s="16"/>
      <c r="C212" s="16"/>
      <c r="E212" s="20"/>
      <c r="F212" s="16"/>
      <c r="G212" s="5"/>
      <c r="H212" s="16"/>
      <c r="I212" s="16"/>
      <c r="J212" s="16"/>
      <c r="K212" s="5"/>
      <c r="L212" s="16"/>
      <c r="M212" s="5"/>
      <c r="N212" s="16"/>
    </row>
    <row r="213" spans="2:14" hidden="1">
      <c r="B213" s="16"/>
      <c r="C213" s="16"/>
      <c r="E213" s="20"/>
      <c r="F213" s="16"/>
      <c r="G213" s="5"/>
      <c r="H213" s="16"/>
      <c r="I213" s="16"/>
      <c r="J213" s="16"/>
      <c r="K213" s="5"/>
      <c r="L213" s="16"/>
      <c r="M213" s="5"/>
      <c r="N213" s="16"/>
    </row>
    <row r="214" spans="2:14" hidden="1">
      <c r="B214" s="16"/>
      <c r="C214" s="16"/>
      <c r="E214" s="20"/>
      <c r="F214" s="16"/>
      <c r="G214" s="5"/>
      <c r="H214" s="16"/>
      <c r="I214" s="16"/>
      <c r="J214" s="16"/>
      <c r="K214" s="5"/>
      <c r="L214" s="16"/>
      <c r="M214" s="5"/>
      <c r="N214" s="16"/>
    </row>
    <row r="215" spans="2:14" hidden="1">
      <c r="B215" s="16"/>
      <c r="C215" s="16"/>
      <c r="E215" s="20"/>
      <c r="F215" s="16"/>
      <c r="G215" s="5"/>
      <c r="H215" s="16"/>
      <c r="I215" s="16"/>
      <c r="J215" s="16"/>
      <c r="K215" s="5"/>
      <c r="L215" s="16"/>
      <c r="M215" s="5"/>
      <c r="N215" s="16"/>
    </row>
    <row r="216" spans="2:14" hidden="1">
      <c r="B216" s="16"/>
      <c r="C216" s="16"/>
      <c r="E216" s="20"/>
      <c r="F216" s="16"/>
      <c r="G216" s="5"/>
      <c r="H216" s="16"/>
      <c r="I216" s="16"/>
      <c r="J216" s="16"/>
      <c r="K216" s="5"/>
      <c r="L216" s="16"/>
      <c r="M216" s="5"/>
      <c r="N216" s="16"/>
    </row>
    <row r="217" spans="2:14" hidden="1">
      <c r="B217" s="16"/>
      <c r="C217" s="16"/>
      <c r="E217" s="20"/>
      <c r="F217" s="16"/>
      <c r="G217" s="5"/>
      <c r="H217" s="16"/>
      <c r="I217" s="16"/>
      <c r="J217" s="16"/>
      <c r="K217" s="5"/>
      <c r="L217" s="16"/>
      <c r="M217" s="5"/>
      <c r="N217" s="16"/>
    </row>
    <row r="218" spans="2:14" hidden="1">
      <c r="B218" s="16"/>
      <c r="C218" s="16"/>
      <c r="E218" s="20"/>
      <c r="F218" s="16"/>
      <c r="G218" s="5"/>
      <c r="H218" s="16"/>
      <c r="I218" s="16"/>
      <c r="J218" s="16"/>
      <c r="K218" s="5"/>
      <c r="L218" s="16"/>
      <c r="M218" s="5"/>
      <c r="N218" s="16"/>
    </row>
    <row r="219" spans="2:14" hidden="1">
      <c r="B219" s="16"/>
      <c r="C219" s="16"/>
      <c r="E219" s="20"/>
      <c r="F219" s="16"/>
      <c r="G219" s="5"/>
      <c r="H219" s="16"/>
      <c r="I219" s="16"/>
      <c r="J219" s="16"/>
      <c r="K219" s="5"/>
      <c r="L219" s="16"/>
      <c r="M219" s="5"/>
      <c r="N219" s="16"/>
    </row>
    <row r="220" spans="2:14" hidden="1">
      <c r="B220" s="16"/>
      <c r="C220" s="16"/>
      <c r="E220" s="20"/>
      <c r="F220" s="16"/>
      <c r="G220" s="5"/>
      <c r="H220" s="16"/>
      <c r="I220" s="16"/>
      <c r="J220" s="16"/>
      <c r="K220" s="5"/>
      <c r="L220" s="16"/>
      <c r="M220" s="5"/>
      <c r="N220" s="16"/>
    </row>
    <row r="221" spans="2:14" hidden="1">
      <c r="B221" s="16"/>
      <c r="C221" s="16"/>
      <c r="E221" s="20"/>
      <c r="F221" s="16"/>
      <c r="G221" s="5"/>
      <c r="H221" s="16"/>
      <c r="I221" s="16"/>
      <c r="J221" s="16"/>
      <c r="K221" s="5"/>
      <c r="L221" s="16"/>
      <c r="M221" s="5"/>
      <c r="N221" s="16"/>
    </row>
    <row r="222" spans="2:14" hidden="1">
      <c r="B222" s="16"/>
      <c r="C222" s="16"/>
      <c r="E222" s="20"/>
      <c r="F222" s="16"/>
      <c r="G222" s="5"/>
      <c r="H222" s="16"/>
      <c r="I222" s="16"/>
      <c r="J222" s="16"/>
      <c r="K222" s="5"/>
      <c r="L222" s="16"/>
      <c r="M222" s="5"/>
      <c r="N222" s="16"/>
    </row>
    <row r="223" spans="2:14" hidden="1">
      <c r="B223" s="16"/>
      <c r="C223" s="16"/>
      <c r="E223" s="20"/>
      <c r="F223" s="16"/>
      <c r="G223" s="5"/>
      <c r="H223" s="16"/>
      <c r="I223" s="16"/>
      <c r="J223" s="16"/>
      <c r="K223" s="5"/>
      <c r="L223" s="16"/>
      <c r="M223" s="5"/>
      <c r="N223" s="16"/>
    </row>
    <row r="224" spans="2:14" hidden="1">
      <c r="B224" s="16"/>
      <c r="C224" s="16"/>
      <c r="E224" s="20"/>
      <c r="F224" s="16"/>
      <c r="G224" s="5"/>
      <c r="H224" s="16"/>
      <c r="I224" s="16"/>
      <c r="J224" s="16"/>
      <c r="K224" s="5"/>
      <c r="L224" s="16"/>
      <c r="M224" s="5"/>
      <c r="N224" s="16"/>
    </row>
    <row r="225" spans="2:14" hidden="1">
      <c r="B225" s="16"/>
      <c r="C225" s="16"/>
      <c r="E225" s="20"/>
      <c r="F225" s="16"/>
      <c r="G225" s="5"/>
      <c r="H225" s="16"/>
      <c r="I225" s="16"/>
      <c r="J225" s="16"/>
      <c r="K225" s="5"/>
      <c r="L225" s="16"/>
      <c r="M225" s="5"/>
      <c r="N225" s="16"/>
    </row>
    <row r="226" spans="2:14" hidden="1">
      <c r="B226" s="16"/>
      <c r="C226" s="16"/>
      <c r="E226" s="20"/>
      <c r="F226" s="16"/>
      <c r="G226" s="5"/>
      <c r="H226" s="16"/>
      <c r="I226" s="16"/>
      <c r="J226" s="16"/>
      <c r="K226" s="5"/>
      <c r="L226" s="16"/>
      <c r="M226" s="5"/>
      <c r="N226" s="16"/>
    </row>
    <row r="227" spans="2:14" hidden="1">
      <c r="B227" s="16"/>
      <c r="C227" s="16"/>
      <c r="E227" s="20"/>
      <c r="F227" s="16"/>
      <c r="G227" s="5"/>
      <c r="H227" s="16"/>
      <c r="I227" s="16"/>
      <c r="J227" s="16"/>
      <c r="K227" s="5"/>
      <c r="L227" s="16"/>
      <c r="M227" s="5"/>
      <c r="N227" s="16"/>
    </row>
    <row r="228" spans="2:14" hidden="1">
      <c r="B228" s="16"/>
      <c r="C228" s="16"/>
      <c r="E228" s="20"/>
      <c r="F228" s="16"/>
      <c r="G228" s="5"/>
      <c r="H228" s="16"/>
      <c r="I228" s="16"/>
      <c r="J228" s="16"/>
      <c r="K228" s="5"/>
      <c r="L228" s="16"/>
      <c r="M228" s="5"/>
      <c r="N228" s="16"/>
    </row>
    <row r="229" spans="2:14" hidden="1">
      <c r="B229" s="16"/>
      <c r="C229" s="16"/>
      <c r="E229" s="20"/>
      <c r="F229" s="16"/>
      <c r="G229" s="5"/>
      <c r="H229" s="16"/>
      <c r="I229" s="16"/>
      <c r="J229" s="16"/>
      <c r="K229" s="5"/>
      <c r="L229" s="16"/>
      <c r="M229" s="5"/>
      <c r="N229" s="16"/>
    </row>
    <row r="230" spans="2:14" hidden="1">
      <c r="B230" s="16"/>
      <c r="C230" s="16"/>
      <c r="E230" s="20"/>
      <c r="F230" s="16"/>
      <c r="G230" s="5"/>
      <c r="H230" s="16"/>
      <c r="I230" s="16"/>
      <c r="J230" s="16"/>
      <c r="K230" s="5"/>
      <c r="L230" s="16"/>
      <c r="M230" s="5"/>
      <c r="N230" s="16"/>
    </row>
    <row r="231" spans="2:14" hidden="1">
      <c r="B231" s="16"/>
      <c r="C231" s="16"/>
      <c r="E231" s="20"/>
      <c r="F231" s="16"/>
      <c r="G231" s="5"/>
      <c r="H231" s="16"/>
      <c r="I231" s="16"/>
      <c r="J231" s="16"/>
      <c r="K231" s="5"/>
      <c r="L231" s="16"/>
      <c r="M231" s="5"/>
      <c r="N231" s="16"/>
    </row>
    <row r="232" spans="2:14" hidden="1">
      <c r="B232" s="16"/>
      <c r="C232" s="16"/>
      <c r="E232" s="20"/>
      <c r="F232" s="16"/>
      <c r="G232" s="5"/>
      <c r="H232" s="16"/>
      <c r="I232" s="16"/>
      <c r="J232" s="16"/>
      <c r="K232" s="5"/>
      <c r="L232" s="16"/>
      <c r="M232" s="5"/>
      <c r="N232" s="16"/>
    </row>
    <row r="233" spans="2:14" hidden="1">
      <c r="B233" s="16"/>
      <c r="C233" s="16"/>
      <c r="E233" s="20"/>
      <c r="F233" s="16"/>
      <c r="G233" s="5"/>
      <c r="H233" s="16"/>
      <c r="I233" s="16"/>
      <c r="J233" s="16"/>
      <c r="K233" s="5"/>
      <c r="L233" s="16"/>
      <c r="M233" s="5"/>
      <c r="N233" s="16"/>
    </row>
    <row r="234" spans="2:14" hidden="1">
      <c r="B234" s="16"/>
      <c r="C234" s="16"/>
      <c r="E234" s="20"/>
      <c r="F234" s="16"/>
      <c r="G234" s="5"/>
      <c r="H234" s="16"/>
      <c r="I234" s="16"/>
      <c r="J234" s="16"/>
      <c r="K234" s="5"/>
      <c r="L234" s="16"/>
      <c r="M234" s="5"/>
      <c r="N234" s="16"/>
    </row>
    <row r="235" spans="2:14" hidden="1">
      <c r="B235" s="16"/>
      <c r="C235" s="16"/>
      <c r="E235" s="20"/>
      <c r="F235" s="16"/>
      <c r="G235" s="5"/>
      <c r="H235" s="16"/>
      <c r="I235" s="16"/>
      <c r="J235" s="16"/>
      <c r="K235" s="5"/>
      <c r="L235" s="16"/>
      <c r="M235" s="5"/>
      <c r="N235" s="16"/>
    </row>
    <row r="236" spans="2:14" hidden="1">
      <c r="B236" s="16"/>
      <c r="C236" s="16"/>
      <c r="E236" s="20"/>
      <c r="F236" s="16"/>
      <c r="G236" s="5"/>
      <c r="H236" s="16"/>
      <c r="I236" s="16"/>
      <c r="J236" s="16"/>
      <c r="K236" s="5"/>
      <c r="L236" s="16"/>
      <c r="M236" s="5"/>
      <c r="N236" s="16"/>
    </row>
    <row r="237" spans="2:14" hidden="1">
      <c r="B237" s="16"/>
      <c r="C237" s="16"/>
      <c r="E237" s="20"/>
      <c r="F237" s="16"/>
      <c r="G237" s="5"/>
      <c r="H237" s="16"/>
      <c r="I237" s="16"/>
      <c r="J237" s="16"/>
      <c r="K237" s="5"/>
      <c r="L237" s="16"/>
      <c r="M237" s="5"/>
      <c r="N237" s="16"/>
    </row>
    <row r="238" spans="2:14" hidden="1">
      <c r="B238" s="16"/>
      <c r="C238" s="16"/>
      <c r="E238" s="20"/>
      <c r="F238" s="16"/>
      <c r="G238" s="5"/>
      <c r="H238" s="16"/>
      <c r="I238" s="16"/>
      <c r="J238" s="16"/>
      <c r="K238" s="5"/>
      <c r="L238" s="16"/>
      <c r="M238" s="5"/>
      <c r="N238" s="16"/>
    </row>
    <row r="239" spans="2:14" hidden="1">
      <c r="B239" s="16"/>
      <c r="C239" s="16"/>
      <c r="E239" s="20"/>
      <c r="F239" s="16"/>
      <c r="G239" s="5"/>
      <c r="H239" s="16"/>
      <c r="I239" s="16"/>
      <c r="J239" s="16"/>
      <c r="K239" s="5"/>
      <c r="L239" s="16"/>
      <c r="M239" s="5"/>
      <c r="N239" s="16"/>
    </row>
    <row r="240" spans="2:14" hidden="1">
      <c r="B240" s="16"/>
      <c r="C240" s="16"/>
      <c r="E240" s="20"/>
      <c r="F240" s="16"/>
      <c r="G240" s="5"/>
      <c r="H240" s="16"/>
      <c r="I240" s="16"/>
      <c r="J240" s="16"/>
      <c r="K240" s="5"/>
      <c r="L240" s="16"/>
      <c r="M240" s="5"/>
      <c r="N240" s="16"/>
    </row>
    <row r="241" spans="2:14" hidden="1">
      <c r="B241" s="16"/>
      <c r="C241" s="16"/>
      <c r="E241" s="20"/>
      <c r="F241" s="16"/>
      <c r="G241" s="5"/>
      <c r="H241" s="16"/>
      <c r="I241" s="16"/>
      <c r="J241" s="16"/>
      <c r="K241" s="5"/>
      <c r="L241" s="16"/>
      <c r="M241" s="5"/>
      <c r="N241" s="16"/>
    </row>
    <row r="242" spans="2:14" hidden="1">
      <c r="B242" s="16"/>
      <c r="C242" s="16"/>
      <c r="E242" s="20"/>
      <c r="F242" s="16"/>
      <c r="G242" s="5"/>
      <c r="H242" s="16"/>
      <c r="I242" s="16"/>
      <c r="J242" s="16"/>
      <c r="K242" s="5"/>
      <c r="L242" s="16"/>
      <c r="M242" s="5"/>
      <c r="N242" s="16"/>
    </row>
    <row r="243" spans="2:14" hidden="1">
      <c r="B243" s="16"/>
      <c r="C243" s="16"/>
      <c r="E243" s="20"/>
      <c r="F243" s="16"/>
      <c r="G243" s="5"/>
      <c r="H243" s="16"/>
      <c r="I243" s="16"/>
      <c r="J243" s="16"/>
      <c r="K243" s="5"/>
      <c r="L243" s="16"/>
      <c r="M243" s="5"/>
      <c r="N243" s="16"/>
    </row>
    <row r="244" spans="2:14" hidden="1">
      <c r="B244" s="16"/>
      <c r="C244" s="16"/>
      <c r="E244" s="20"/>
      <c r="F244" s="16"/>
      <c r="G244" s="5"/>
      <c r="H244" s="16"/>
      <c r="I244" s="16"/>
      <c r="J244" s="16"/>
      <c r="K244" s="5"/>
      <c r="L244" s="16"/>
      <c r="M244" s="5"/>
      <c r="N244" s="16"/>
    </row>
    <row r="245" spans="2:14" hidden="1">
      <c r="B245" s="16"/>
      <c r="C245" s="16"/>
      <c r="E245" s="20"/>
      <c r="F245" s="16"/>
      <c r="G245" s="5"/>
      <c r="H245" s="16"/>
      <c r="I245" s="16"/>
      <c r="J245" s="16"/>
      <c r="K245" s="5"/>
      <c r="L245" s="16"/>
      <c r="M245" s="5"/>
      <c r="N245" s="16"/>
    </row>
    <row r="246" spans="2:14" hidden="1">
      <c r="B246" s="16"/>
      <c r="C246" s="16"/>
      <c r="E246" s="20"/>
      <c r="F246" s="16"/>
      <c r="G246" s="5"/>
      <c r="H246" s="16"/>
      <c r="I246" s="16"/>
      <c r="J246" s="16"/>
      <c r="K246" s="5"/>
      <c r="L246" s="16"/>
      <c r="M246" s="5"/>
      <c r="N246" s="16"/>
    </row>
    <row r="247" spans="2:14" hidden="1">
      <c r="B247" s="16"/>
      <c r="C247" s="16"/>
      <c r="E247" s="20"/>
      <c r="F247" s="16"/>
      <c r="G247" s="5"/>
      <c r="H247" s="16"/>
      <c r="I247" s="16"/>
      <c r="J247" s="16"/>
      <c r="K247" s="5"/>
      <c r="L247" s="16"/>
      <c r="M247" s="5"/>
      <c r="N247" s="16"/>
    </row>
    <row r="248" spans="2:14" hidden="1">
      <c r="B248" s="16"/>
      <c r="C248" s="16"/>
      <c r="E248" s="20"/>
      <c r="F248" s="16"/>
      <c r="G248" s="5"/>
      <c r="H248" s="16"/>
      <c r="I248" s="16"/>
      <c r="J248" s="16"/>
      <c r="K248" s="5"/>
      <c r="L248" s="16"/>
      <c r="M248" s="5"/>
      <c r="N248" s="16"/>
    </row>
    <row r="249" spans="2:14" hidden="1">
      <c r="B249" s="16"/>
      <c r="C249" s="16"/>
      <c r="E249" s="20"/>
      <c r="F249" s="16"/>
      <c r="G249" s="5"/>
      <c r="H249" s="16"/>
      <c r="I249" s="16"/>
      <c r="J249" s="16"/>
      <c r="K249" s="5"/>
      <c r="L249" s="16"/>
      <c r="M249" s="5"/>
      <c r="N249" s="16"/>
    </row>
    <row r="250" spans="2:14" hidden="1">
      <c r="B250" s="16"/>
      <c r="C250" s="16"/>
      <c r="E250" s="20"/>
      <c r="F250" s="16"/>
      <c r="G250" s="5"/>
      <c r="H250" s="16"/>
      <c r="I250" s="16"/>
      <c r="J250" s="16"/>
      <c r="K250" s="5"/>
      <c r="L250" s="16"/>
      <c r="M250" s="5"/>
      <c r="N250" s="16"/>
    </row>
    <row r="251" spans="2:14" hidden="1">
      <c r="B251" s="16"/>
      <c r="C251" s="16"/>
      <c r="E251" s="20"/>
      <c r="F251" s="16"/>
      <c r="G251" s="5"/>
      <c r="H251" s="16"/>
      <c r="I251" s="16"/>
      <c r="J251" s="16"/>
      <c r="K251" s="5"/>
      <c r="L251" s="16"/>
      <c r="M251" s="5"/>
      <c r="N251" s="16"/>
    </row>
    <row r="252" spans="2:14" hidden="1">
      <c r="B252" s="16"/>
      <c r="C252" s="16"/>
      <c r="E252" s="20"/>
      <c r="F252" s="16"/>
      <c r="G252" s="5"/>
      <c r="H252" s="16"/>
      <c r="I252" s="16"/>
      <c r="J252" s="16"/>
      <c r="K252" s="5"/>
      <c r="L252" s="16"/>
      <c r="M252" s="5"/>
      <c r="N252" s="16"/>
    </row>
    <row r="253" spans="2:14" hidden="1">
      <c r="B253" s="16"/>
      <c r="C253" s="16"/>
      <c r="E253" s="20"/>
      <c r="F253" s="16"/>
      <c r="G253" s="5"/>
      <c r="H253" s="16"/>
      <c r="I253" s="16"/>
      <c r="J253" s="16"/>
      <c r="K253" s="5"/>
      <c r="L253" s="16"/>
      <c r="M253" s="5"/>
      <c r="N253" s="16"/>
    </row>
    <row r="254" spans="2:14" hidden="1">
      <c r="B254" s="16"/>
      <c r="C254" s="16"/>
      <c r="E254" s="20"/>
      <c r="F254" s="16"/>
      <c r="G254" s="5"/>
      <c r="H254" s="16"/>
      <c r="I254" s="16"/>
      <c r="J254" s="16"/>
      <c r="K254" s="5"/>
      <c r="L254" s="16"/>
      <c r="M254" s="5"/>
      <c r="N254" s="16"/>
    </row>
    <row r="255" spans="2:14" hidden="1">
      <c r="B255" s="16"/>
      <c r="C255" s="16"/>
      <c r="E255" s="20"/>
      <c r="F255" s="16"/>
      <c r="G255" s="5"/>
      <c r="H255" s="16"/>
      <c r="I255" s="16"/>
      <c r="J255" s="16"/>
      <c r="K255" s="5"/>
      <c r="L255" s="16"/>
      <c r="M255" s="5"/>
      <c r="N255" s="16"/>
    </row>
    <row r="256" spans="2:14" hidden="1">
      <c r="B256" s="16"/>
      <c r="C256" s="16"/>
      <c r="E256" s="20"/>
      <c r="F256" s="16"/>
      <c r="G256" s="5"/>
      <c r="H256" s="16"/>
      <c r="I256" s="16"/>
      <c r="J256" s="16"/>
      <c r="K256" s="5"/>
      <c r="L256" s="16"/>
      <c r="M256" s="5"/>
      <c r="N256" s="16"/>
    </row>
    <row r="257" spans="2:14" hidden="1">
      <c r="B257" s="16"/>
      <c r="C257" s="16"/>
      <c r="E257" s="20"/>
      <c r="F257" s="16"/>
      <c r="G257" s="5"/>
      <c r="H257" s="16"/>
      <c r="I257" s="16"/>
      <c r="J257" s="16"/>
      <c r="K257" s="5"/>
      <c r="L257" s="16"/>
      <c r="M257" s="5"/>
      <c r="N257" s="16"/>
    </row>
    <row r="258" spans="2:14" hidden="1">
      <c r="B258" s="16"/>
      <c r="C258" s="16"/>
      <c r="E258" s="20"/>
      <c r="F258" s="16"/>
      <c r="G258" s="5"/>
      <c r="H258" s="16"/>
      <c r="I258" s="16"/>
      <c r="J258" s="16"/>
      <c r="K258" s="5"/>
      <c r="L258" s="16"/>
      <c r="M258" s="5"/>
      <c r="N258" s="16"/>
    </row>
    <row r="259" spans="2:14" hidden="1">
      <c r="B259" s="16"/>
      <c r="C259" s="16"/>
      <c r="E259" s="20"/>
      <c r="F259" s="16"/>
      <c r="G259" s="5"/>
      <c r="H259" s="16"/>
      <c r="I259" s="16"/>
      <c r="J259" s="16"/>
      <c r="K259" s="5"/>
      <c r="L259" s="16"/>
      <c r="M259" s="5"/>
      <c r="N259" s="16"/>
    </row>
    <row r="260" spans="2:14" hidden="1">
      <c r="B260" s="16"/>
      <c r="C260" s="16"/>
      <c r="E260" s="20"/>
      <c r="F260" s="16"/>
      <c r="G260" s="5"/>
      <c r="H260" s="16"/>
      <c r="I260" s="16"/>
      <c r="J260" s="16"/>
      <c r="K260" s="5"/>
      <c r="L260" s="16"/>
      <c r="M260" s="5"/>
      <c r="N260" s="16"/>
    </row>
    <row r="261" spans="2:14" hidden="1">
      <c r="B261" s="16"/>
      <c r="C261" s="16"/>
      <c r="E261" s="20"/>
      <c r="F261" s="16"/>
      <c r="G261" s="5"/>
      <c r="H261" s="16"/>
      <c r="I261" s="16"/>
      <c r="J261" s="16"/>
      <c r="K261" s="5"/>
      <c r="L261" s="16"/>
      <c r="M261" s="5"/>
      <c r="N261" s="16"/>
    </row>
    <row r="262" spans="2:14" hidden="1">
      <c r="B262" s="16"/>
      <c r="C262" s="16"/>
      <c r="E262" s="20"/>
      <c r="F262" s="16"/>
      <c r="G262" s="5"/>
      <c r="H262" s="16"/>
      <c r="I262" s="16"/>
      <c r="J262" s="16"/>
      <c r="K262" s="5"/>
      <c r="L262" s="16"/>
      <c r="M262" s="5"/>
      <c r="N262" s="16"/>
    </row>
    <row r="263" spans="2:14" hidden="1">
      <c r="B263" s="16"/>
      <c r="C263" s="16"/>
      <c r="E263" s="20"/>
      <c r="F263" s="16"/>
      <c r="G263" s="5"/>
      <c r="H263" s="16"/>
      <c r="I263" s="16"/>
      <c r="J263" s="16"/>
      <c r="K263" s="5"/>
      <c r="L263" s="16"/>
      <c r="M263" s="5"/>
      <c r="N263" s="16"/>
    </row>
    <row r="264" spans="2:14" hidden="1">
      <c r="B264" s="16"/>
      <c r="C264" s="16"/>
      <c r="E264" s="20"/>
      <c r="F264" s="16"/>
      <c r="G264" s="5"/>
      <c r="H264" s="16"/>
      <c r="I264" s="16"/>
      <c r="J264" s="16"/>
      <c r="K264" s="5"/>
      <c r="L264" s="16"/>
      <c r="M264" s="5"/>
      <c r="N264" s="16"/>
    </row>
    <row r="265" spans="2:14" hidden="1">
      <c r="B265" s="16"/>
      <c r="C265" s="16"/>
      <c r="E265" s="20"/>
      <c r="F265" s="16"/>
      <c r="G265" s="5"/>
      <c r="H265" s="16"/>
      <c r="I265" s="16"/>
      <c r="J265" s="16"/>
      <c r="K265" s="5"/>
      <c r="L265" s="16"/>
      <c r="M265" s="5"/>
      <c r="N265" s="16"/>
    </row>
    <row r="266" spans="2:14" hidden="1">
      <c r="B266" s="16"/>
      <c r="C266" s="16"/>
      <c r="E266" s="20"/>
      <c r="F266" s="16"/>
      <c r="G266" s="5"/>
      <c r="H266" s="16"/>
      <c r="I266" s="16"/>
      <c r="J266" s="16"/>
      <c r="K266" s="5"/>
      <c r="L266" s="16"/>
      <c r="M266" s="5"/>
      <c r="N266" s="16"/>
    </row>
    <row r="267" spans="2:14" hidden="1">
      <c r="B267" s="16"/>
      <c r="C267" s="16"/>
      <c r="E267" s="20"/>
      <c r="F267" s="16"/>
      <c r="G267" s="5"/>
      <c r="H267" s="16"/>
      <c r="I267" s="16"/>
      <c r="J267" s="16"/>
      <c r="K267" s="5"/>
      <c r="L267" s="16"/>
      <c r="M267" s="5"/>
      <c r="N267" s="16"/>
    </row>
    <row r="268" spans="2:14" hidden="1">
      <c r="B268" s="16"/>
      <c r="C268" s="16"/>
      <c r="E268" s="20"/>
      <c r="F268" s="16"/>
      <c r="G268" s="5"/>
      <c r="H268" s="16"/>
      <c r="I268" s="16"/>
      <c r="J268" s="16"/>
      <c r="K268" s="5"/>
      <c r="L268" s="16"/>
      <c r="M268" s="5"/>
      <c r="N268" s="16"/>
    </row>
    <row r="269" spans="2:14" hidden="1">
      <c r="B269" s="16"/>
      <c r="C269" s="16"/>
      <c r="E269" s="20"/>
      <c r="F269" s="16"/>
      <c r="G269" s="5"/>
      <c r="H269" s="16"/>
      <c r="I269" s="16"/>
      <c r="J269" s="16"/>
      <c r="K269" s="5"/>
      <c r="L269" s="16"/>
      <c r="M269" s="5"/>
      <c r="N269" s="16"/>
    </row>
    <row r="270" spans="2:14" hidden="1">
      <c r="B270" s="16"/>
      <c r="C270" s="16"/>
      <c r="E270" s="20"/>
      <c r="F270" s="16"/>
      <c r="G270" s="5"/>
      <c r="H270" s="16"/>
      <c r="I270" s="16"/>
      <c r="J270" s="16"/>
      <c r="K270" s="5"/>
      <c r="L270" s="16"/>
      <c r="M270" s="5"/>
      <c r="N270" s="16"/>
    </row>
    <row r="271" spans="2:14" hidden="1">
      <c r="B271" s="16"/>
      <c r="C271" s="16"/>
      <c r="E271" s="20"/>
      <c r="F271" s="16"/>
      <c r="G271" s="5"/>
      <c r="H271" s="16"/>
      <c r="I271" s="16"/>
      <c r="J271" s="16"/>
      <c r="K271" s="5"/>
      <c r="L271" s="16"/>
      <c r="M271" s="5"/>
      <c r="N271" s="16"/>
    </row>
    <row r="272" spans="2:14" hidden="1">
      <c r="B272" s="16"/>
      <c r="C272" s="16"/>
      <c r="E272" s="20"/>
      <c r="F272" s="16"/>
      <c r="G272" s="5"/>
      <c r="H272" s="16"/>
      <c r="I272" s="16"/>
      <c r="J272" s="16"/>
      <c r="K272" s="5"/>
      <c r="L272" s="16"/>
      <c r="M272" s="5"/>
      <c r="N272" s="16"/>
    </row>
    <row r="273" spans="2:14" hidden="1">
      <c r="B273" s="16"/>
      <c r="C273" s="16"/>
      <c r="E273" s="20"/>
      <c r="F273" s="16"/>
      <c r="G273" s="5"/>
      <c r="H273" s="16"/>
      <c r="I273" s="16"/>
      <c r="J273" s="16"/>
      <c r="K273" s="5"/>
      <c r="L273" s="16"/>
      <c r="M273" s="5"/>
      <c r="N273" s="16"/>
    </row>
    <row r="274" spans="2:14" hidden="1">
      <c r="B274" s="16"/>
      <c r="C274" s="16"/>
      <c r="E274" s="20"/>
      <c r="F274" s="16"/>
      <c r="G274" s="5"/>
      <c r="H274" s="16"/>
      <c r="I274" s="16"/>
      <c r="J274" s="16"/>
      <c r="K274" s="5"/>
      <c r="L274" s="16"/>
      <c r="M274" s="5"/>
      <c r="N274" s="16"/>
    </row>
    <row r="275" spans="2:14" hidden="1">
      <c r="B275" s="16"/>
      <c r="C275" s="16"/>
      <c r="E275" s="20"/>
      <c r="F275" s="16"/>
      <c r="G275" s="5"/>
      <c r="H275" s="16"/>
      <c r="I275" s="16"/>
      <c r="J275" s="16"/>
      <c r="K275" s="5"/>
      <c r="L275" s="16"/>
      <c r="M275" s="5"/>
      <c r="N275" s="16"/>
    </row>
    <row r="276" spans="2:14" hidden="1">
      <c r="B276" s="16"/>
      <c r="C276" s="16"/>
      <c r="E276" s="20"/>
      <c r="F276" s="16"/>
      <c r="G276" s="5"/>
      <c r="H276" s="16"/>
      <c r="I276" s="16"/>
      <c r="J276" s="16"/>
      <c r="K276" s="5"/>
      <c r="L276" s="16"/>
      <c r="M276" s="5"/>
      <c r="N276" s="16"/>
    </row>
    <row r="277" spans="2:14" hidden="1">
      <c r="B277" s="16"/>
      <c r="C277" s="16"/>
      <c r="E277" s="20"/>
      <c r="F277" s="16"/>
      <c r="G277" s="5"/>
      <c r="H277" s="16"/>
      <c r="I277" s="16"/>
      <c r="J277" s="16"/>
      <c r="K277" s="5"/>
      <c r="L277" s="16"/>
      <c r="M277" s="5"/>
      <c r="N277" s="16"/>
    </row>
    <row r="278" spans="2:14" hidden="1">
      <c r="B278" s="16"/>
      <c r="C278" s="16"/>
      <c r="E278" s="20"/>
      <c r="F278" s="16"/>
      <c r="G278" s="5"/>
      <c r="H278" s="16"/>
      <c r="I278" s="16"/>
      <c r="J278" s="16"/>
      <c r="K278" s="5"/>
      <c r="L278" s="16"/>
      <c r="M278" s="5"/>
      <c r="N278" s="16"/>
    </row>
    <row r="279" spans="2:14" hidden="1">
      <c r="B279" s="16"/>
      <c r="C279" s="16"/>
      <c r="E279" s="20"/>
      <c r="F279" s="16"/>
      <c r="G279" s="5"/>
      <c r="H279" s="16"/>
      <c r="I279" s="16"/>
      <c r="J279" s="16"/>
      <c r="K279" s="5"/>
      <c r="L279" s="16"/>
      <c r="M279" s="5"/>
      <c r="N279" s="16"/>
    </row>
    <row r="280" spans="2:14" hidden="1">
      <c r="B280" s="16"/>
      <c r="C280" s="16"/>
      <c r="E280" s="20"/>
      <c r="F280" s="16"/>
      <c r="G280" s="5"/>
      <c r="H280" s="16"/>
      <c r="I280" s="16"/>
      <c r="J280" s="16"/>
      <c r="K280" s="5"/>
      <c r="L280" s="16"/>
      <c r="M280" s="5"/>
      <c r="N280" s="16"/>
    </row>
    <row r="281" spans="2:14" hidden="1">
      <c r="B281" s="16"/>
      <c r="C281" s="16"/>
      <c r="E281" s="20"/>
      <c r="F281" s="16"/>
      <c r="G281" s="5"/>
      <c r="H281" s="16"/>
      <c r="I281" s="16"/>
      <c r="J281" s="16"/>
      <c r="K281" s="5"/>
      <c r="L281" s="16"/>
      <c r="M281" s="5"/>
      <c r="N281" s="16"/>
    </row>
    <row r="282" spans="2:14" hidden="1">
      <c r="B282" s="16"/>
      <c r="C282" s="16"/>
      <c r="E282" s="20"/>
      <c r="F282" s="16"/>
      <c r="G282" s="5"/>
      <c r="H282" s="16"/>
      <c r="I282" s="16"/>
      <c r="J282" s="16"/>
      <c r="K282" s="5"/>
      <c r="L282" s="16"/>
      <c r="M282" s="5"/>
      <c r="N282" s="16"/>
    </row>
    <row r="283" spans="2:14" hidden="1">
      <c r="B283" s="16"/>
      <c r="C283" s="16"/>
      <c r="E283" s="20"/>
      <c r="F283" s="16"/>
      <c r="G283" s="5"/>
      <c r="H283" s="16"/>
      <c r="I283" s="16"/>
      <c r="J283" s="16"/>
      <c r="K283" s="5"/>
      <c r="L283" s="16"/>
      <c r="M283" s="5"/>
      <c r="N283" s="16"/>
    </row>
    <row r="284" spans="2:14" hidden="1">
      <c r="B284" s="16"/>
      <c r="C284" s="16"/>
      <c r="E284" s="20"/>
      <c r="F284" s="16"/>
      <c r="G284" s="5"/>
      <c r="H284" s="16"/>
      <c r="I284" s="16"/>
      <c r="J284" s="16"/>
      <c r="K284" s="5"/>
      <c r="L284" s="16"/>
      <c r="M284" s="5"/>
      <c r="N284" s="16"/>
    </row>
    <row r="285" spans="2:14" hidden="1">
      <c r="B285" s="16"/>
      <c r="C285" s="16"/>
      <c r="E285" s="20"/>
      <c r="F285" s="16"/>
      <c r="G285" s="5"/>
      <c r="H285" s="16"/>
      <c r="I285" s="16"/>
      <c r="J285" s="16"/>
      <c r="K285" s="5"/>
      <c r="L285" s="16"/>
      <c r="M285" s="5"/>
      <c r="N285" s="16"/>
    </row>
    <row r="286" spans="2:14" hidden="1">
      <c r="B286" s="16"/>
      <c r="C286" s="16"/>
      <c r="E286" s="20"/>
      <c r="F286" s="16"/>
      <c r="G286" s="5"/>
      <c r="H286" s="16"/>
      <c r="I286" s="16"/>
      <c r="J286" s="16"/>
      <c r="K286" s="5"/>
      <c r="L286" s="16"/>
      <c r="M286" s="5"/>
      <c r="N286" s="16"/>
    </row>
    <row r="287" spans="2:14" hidden="1">
      <c r="B287" s="16"/>
      <c r="C287" s="16"/>
      <c r="D287" s="33"/>
      <c r="E287" s="20"/>
      <c r="F287" s="16"/>
      <c r="G287" s="5"/>
      <c r="H287" s="16"/>
      <c r="I287" s="16"/>
      <c r="J287" s="16"/>
      <c r="K287" s="5"/>
      <c r="L287" s="16"/>
      <c r="M287" s="5"/>
      <c r="N287" s="16"/>
    </row>
    <row r="288" spans="2:14" hidden="1">
      <c r="B288" s="16"/>
      <c r="C288" s="16"/>
      <c r="D288" s="33"/>
      <c r="E288" s="20"/>
      <c r="F288" s="16"/>
      <c r="G288" s="5"/>
      <c r="H288" s="16"/>
      <c r="I288" s="16"/>
      <c r="J288" s="16"/>
      <c r="K288" s="5"/>
      <c r="L288" s="16"/>
      <c r="M288" s="5"/>
      <c r="N288" s="16"/>
    </row>
    <row r="289" spans="2:14" hidden="1">
      <c r="B289" s="16"/>
      <c r="C289" s="16"/>
      <c r="D289" s="33"/>
      <c r="E289" s="20"/>
      <c r="F289" s="16"/>
      <c r="G289" s="5"/>
      <c r="H289" s="16"/>
      <c r="I289" s="16"/>
      <c r="J289" s="16"/>
      <c r="K289" s="5"/>
      <c r="L289" s="16"/>
      <c r="M289" s="5"/>
      <c r="N289" s="16"/>
    </row>
    <row r="290" spans="2:14" hidden="1">
      <c r="B290" s="16"/>
      <c r="C290" s="16"/>
      <c r="D290" s="33"/>
      <c r="E290" s="20"/>
      <c r="F290" s="16"/>
      <c r="G290" s="5"/>
      <c r="H290" s="16"/>
      <c r="I290" s="16"/>
      <c r="J290" s="16"/>
      <c r="K290" s="5"/>
      <c r="L290" s="16"/>
      <c r="M290" s="5"/>
      <c r="N290" s="16"/>
    </row>
    <row r="291" spans="2:14" hidden="1">
      <c r="B291" s="16"/>
      <c r="C291" s="16"/>
      <c r="D291" s="33"/>
      <c r="E291" s="20"/>
      <c r="F291" s="16"/>
      <c r="G291" s="5"/>
      <c r="H291" s="16"/>
      <c r="I291" s="16"/>
      <c r="J291" s="16"/>
      <c r="K291" s="5"/>
      <c r="L291" s="16"/>
      <c r="M291" s="5"/>
      <c r="N291" s="16"/>
    </row>
    <row r="292" spans="2:14" hidden="1">
      <c r="B292" s="16"/>
      <c r="C292" s="16"/>
      <c r="D292" s="33"/>
      <c r="E292" s="20"/>
      <c r="F292" s="16"/>
      <c r="G292" s="5"/>
      <c r="H292" s="16"/>
      <c r="I292" s="16"/>
      <c r="J292" s="16"/>
      <c r="K292" s="5"/>
      <c r="L292" s="16"/>
      <c r="M292" s="5"/>
      <c r="N292" s="16"/>
    </row>
    <row r="293" spans="2:14" hidden="1">
      <c r="B293" s="16"/>
      <c r="C293" s="16"/>
      <c r="D293" s="33"/>
      <c r="E293" s="20"/>
      <c r="F293" s="16"/>
      <c r="G293" s="5"/>
      <c r="H293" s="16"/>
      <c r="I293" s="16"/>
      <c r="J293" s="16"/>
      <c r="K293" s="5"/>
      <c r="L293" s="16"/>
      <c r="M293" s="5"/>
      <c r="N293" s="16"/>
    </row>
    <row r="294" spans="2:14" hidden="1">
      <c r="B294" s="16"/>
      <c r="C294" s="16"/>
      <c r="D294" s="33"/>
      <c r="E294" s="20"/>
      <c r="F294" s="16"/>
      <c r="G294" s="5"/>
      <c r="H294" s="16"/>
      <c r="I294" s="16"/>
      <c r="J294" s="16"/>
      <c r="K294" s="5"/>
      <c r="L294" s="16"/>
      <c r="M294" s="5"/>
      <c r="N294" s="16"/>
    </row>
    <row r="295" spans="2:14" hidden="1">
      <c r="B295" s="16"/>
      <c r="C295" s="16"/>
      <c r="D295" s="33"/>
      <c r="E295" s="20"/>
      <c r="F295" s="16"/>
      <c r="G295" s="5"/>
      <c r="H295" s="16"/>
      <c r="I295" s="16"/>
      <c r="J295" s="16"/>
      <c r="K295" s="5"/>
      <c r="L295" s="16"/>
      <c r="M295" s="5"/>
      <c r="N295" s="16"/>
    </row>
    <row r="296" spans="2:14" hidden="1">
      <c r="B296" s="16"/>
      <c r="C296" s="16"/>
      <c r="D296" s="33"/>
      <c r="E296" s="20"/>
      <c r="F296" s="16"/>
      <c r="G296" s="5"/>
      <c r="H296" s="16"/>
      <c r="I296" s="16"/>
      <c r="J296" s="16"/>
      <c r="K296" s="5"/>
      <c r="L296" s="16"/>
      <c r="M296" s="5"/>
      <c r="N296" s="16"/>
    </row>
    <row r="297" spans="2:14" hidden="1">
      <c r="B297" s="16"/>
      <c r="C297" s="16"/>
      <c r="D297" s="33"/>
      <c r="E297" s="20"/>
      <c r="F297" s="16"/>
      <c r="G297" s="5"/>
      <c r="H297" s="16"/>
      <c r="I297" s="16"/>
      <c r="J297" s="16"/>
      <c r="K297" s="5"/>
      <c r="L297" s="16"/>
      <c r="M297" s="5"/>
      <c r="N297" s="16"/>
    </row>
    <row r="298" spans="2:14" hidden="1">
      <c r="B298" s="16"/>
      <c r="C298" s="16"/>
      <c r="D298" s="33"/>
      <c r="E298" s="20"/>
      <c r="F298" s="16"/>
      <c r="G298" s="5"/>
      <c r="H298" s="16"/>
      <c r="I298" s="16"/>
      <c r="J298" s="16"/>
      <c r="K298" s="5"/>
      <c r="L298" s="16"/>
      <c r="M298" s="5"/>
      <c r="N298" s="16"/>
    </row>
    <row r="299" spans="2:14" hidden="1">
      <c r="B299" s="16"/>
      <c r="C299" s="16"/>
      <c r="D299" s="33"/>
      <c r="E299" s="20"/>
      <c r="F299" s="16"/>
      <c r="G299" s="5"/>
      <c r="H299" s="16"/>
      <c r="I299" s="16"/>
      <c r="J299" s="16"/>
      <c r="K299" s="5"/>
      <c r="L299" s="16"/>
      <c r="M299" s="5"/>
      <c r="N299" s="16"/>
    </row>
    <row r="300" spans="2:14" hidden="1">
      <c r="B300" s="16"/>
      <c r="C300" s="16"/>
      <c r="D300" s="33"/>
      <c r="E300" s="20"/>
      <c r="F300" s="16"/>
      <c r="G300" s="5"/>
      <c r="H300" s="16"/>
      <c r="I300" s="16"/>
      <c r="J300" s="16"/>
      <c r="K300" s="5"/>
      <c r="L300" s="16"/>
      <c r="M300" s="5"/>
      <c r="N300" s="16"/>
    </row>
    <row r="301" spans="2:14" hidden="1">
      <c r="B301" s="16"/>
      <c r="C301" s="16"/>
      <c r="D301" s="33"/>
      <c r="E301" s="20"/>
      <c r="F301" s="16"/>
      <c r="G301" s="5"/>
      <c r="H301" s="16"/>
      <c r="I301" s="16"/>
      <c r="J301" s="16"/>
      <c r="K301" s="5"/>
      <c r="L301" s="16"/>
      <c r="M301" s="5"/>
      <c r="N301" s="16"/>
    </row>
    <row r="302" spans="2:14" hidden="1">
      <c r="B302" s="16"/>
      <c r="C302" s="16"/>
      <c r="D302" s="33"/>
      <c r="E302" s="20"/>
      <c r="F302" s="16"/>
      <c r="G302" s="5"/>
      <c r="H302" s="16"/>
      <c r="I302" s="16"/>
      <c r="J302" s="16"/>
      <c r="K302" s="5"/>
      <c r="L302" s="16"/>
      <c r="M302" s="5"/>
      <c r="N302" s="16"/>
    </row>
    <row r="303" spans="2:14" hidden="1">
      <c r="B303" s="16"/>
      <c r="C303" s="16"/>
      <c r="D303" s="33"/>
      <c r="E303" s="20"/>
      <c r="F303" s="16"/>
      <c r="G303" s="5"/>
      <c r="H303" s="16"/>
      <c r="I303" s="16"/>
      <c r="J303" s="16"/>
      <c r="K303" s="5"/>
      <c r="L303" s="16"/>
      <c r="M303" s="5"/>
      <c r="N303" s="16"/>
    </row>
    <row r="304" spans="2:14" hidden="1">
      <c r="B304" s="16"/>
      <c r="C304" s="16"/>
      <c r="D304" s="33"/>
      <c r="E304" s="20"/>
      <c r="F304" s="16"/>
      <c r="G304" s="5"/>
      <c r="H304" s="16"/>
      <c r="I304" s="16"/>
      <c r="J304" s="16"/>
      <c r="K304" s="5"/>
      <c r="L304" s="16"/>
      <c r="M304" s="5"/>
      <c r="N304" s="16"/>
    </row>
    <row r="305" spans="2:14" hidden="1">
      <c r="B305" s="16"/>
      <c r="C305" s="16"/>
      <c r="D305" s="33"/>
      <c r="E305" s="20"/>
      <c r="F305" s="16"/>
      <c r="G305" s="5"/>
      <c r="H305" s="16"/>
      <c r="I305" s="16"/>
      <c r="J305" s="16"/>
      <c r="K305" s="5"/>
      <c r="L305" s="16"/>
      <c r="M305" s="5"/>
      <c r="N305" s="16"/>
    </row>
    <row r="306" spans="2:14" hidden="1">
      <c r="B306" s="16"/>
      <c r="C306" s="16"/>
      <c r="D306" s="33"/>
      <c r="E306" s="20"/>
      <c r="F306" s="16"/>
      <c r="G306" s="5"/>
      <c r="H306" s="16"/>
      <c r="I306" s="16"/>
      <c r="J306" s="16"/>
      <c r="K306" s="5"/>
      <c r="L306" s="16"/>
      <c r="M306" s="5"/>
      <c r="N306" s="16"/>
    </row>
    <row r="307" spans="2:14" hidden="1">
      <c r="B307" s="16"/>
      <c r="C307" s="16"/>
      <c r="D307" s="33"/>
      <c r="E307" s="20"/>
      <c r="F307" s="16"/>
      <c r="G307" s="5"/>
      <c r="H307" s="16"/>
      <c r="I307" s="16"/>
      <c r="J307" s="16"/>
      <c r="K307" s="5"/>
      <c r="L307" s="16"/>
      <c r="M307" s="5"/>
      <c r="N307" s="16"/>
    </row>
    <row r="308" spans="2:14" hidden="1">
      <c r="B308" s="16"/>
      <c r="C308" s="16"/>
      <c r="D308" s="33"/>
      <c r="E308" s="20"/>
      <c r="F308" s="16"/>
      <c r="G308" s="5"/>
      <c r="H308" s="16"/>
      <c r="I308" s="16"/>
      <c r="J308" s="16"/>
      <c r="K308" s="5"/>
      <c r="L308" s="16"/>
      <c r="M308" s="5"/>
      <c r="N308" s="16"/>
    </row>
    <row r="309" spans="2:14" hidden="1">
      <c r="B309" s="16"/>
      <c r="C309" s="16"/>
      <c r="D309" s="33"/>
      <c r="E309" s="20"/>
      <c r="F309" s="16"/>
      <c r="G309" s="5"/>
      <c r="H309" s="16"/>
      <c r="I309" s="16"/>
      <c r="J309" s="16"/>
      <c r="K309" s="5"/>
      <c r="L309" s="16"/>
      <c r="M309" s="5"/>
      <c r="N309" s="16"/>
    </row>
    <row r="310" spans="2:14" hidden="1">
      <c r="B310" s="16"/>
      <c r="C310" s="16"/>
      <c r="D310" s="33"/>
      <c r="E310" s="20"/>
      <c r="F310" s="16"/>
      <c r="G310" s="5"/>
      <c r="H310" s="16"/>
      <c r="I310" s="16"/>
      <c r="J310" s="16"/>
      <c r="K310" s="5"/>
      <c r="L310" s="16"/>
      <c r="M310" s="5"/>
      <c r="N310" s="16"/>
    </row>
    <row r="311" spans="2:14" hidden="1">
      <c r="B311" s="16"/>
      <c r="C311" s="16"/>
      <c r="D311" s="33"/>
      <c r="E311" s="20"/>
      <c r="F311" s="16"/>
      <c r="G311" s="5"/>
      <c r="H311" s="16"/>
      <c r="I311" s="16"/>
      <c r="J311" s="16"/>
      <c r="K311" s="5"/>
      <c r="L311" s="16"/>
      <c r="M311" s="5"/>
      <c r="N311" s="16"/>
    </row>
    <row r="312" spans="2:14" hidden="1">
      <c r="B312" s="16"/>
      <c r="C312" s="16"/>
      <c r="D312" s="33"/>
      <c r="E312" s="20"/>
      <c r="F312" s="16"/>
      <c r="G312" s="5"/>
      <c r="H312" s="16"/>
      <c r="I312" s="16"/>
      <c r="J312" s="16"/>
      <c r="K312" s="5"/>
      <c r="L312" s="16"/>
      <c r="M312" s="5"/>
      <c r="N312" s="16"/>
    </row>
    <row r="313" spans="2:14" hidden="1">
      <c r="B313" s="16"/>
      <c r="C313" s="16"/>
      <c r="D313" s="33"/>
      <c r="E313" s="20"/>
      <c r="F313" s="16"/>
      <c r="G313" s="5"/>
      <c r="H313" s="16"/>
      <c r="I313" s="16"/>
      <c r="J313" s="16"/>
      <c r="K313" s="5"/>
      <c r="L313" s="16"/>
      <c r="M313" s="5"/>
      <c r="N313" s="16"/>
    </row>
    <row r="314" spans="2:14" hidden="1">
      <c r="B314" s="16"/>
      <c r="C314" s="16"/>
      <c r="D314" s="33"/>
      <c r="E314" s="20"/>
      <c r="F314" s="16"/>
      <c r="G314" s="5"/>
      <c r="H314" s="16"/>
      <c r="I314" s="16"/>
      <c r="J314" s="16"/>
      <c r="K314" s="5"/>
      <c r="L314" s="16"/>
      <c r="M314" s="5"/>
      <c r="N314" s="16"/>
    </row>
    <row r="315" spans="2:14" hidden="1">
      <c r="B315" s="16"/>
      <c r="C315" s="16"/>
      <c r="D315" s="33"/>
      <c r="E315" s="20"/>
      <c r="F315" s="16"/>
      <c r="G315" s="5"/>
      <c r="H315" s="16"/>
      <c r="I315" s="16"/>
      <c r="J315" s="16"/>
      <c r="K315" s="5"/>
      <c r="L315" s="16"/>
      <c r="M315" s="5"/>
      <c r="N315" s="16"/>
    </row>
    <row r="316" spans="2:14" hidden="1">
      <c r="B316" s="16"/>
      <c r="C316" s="16"/>
      <c r="D316" s="33"/>
      <c r="E316" s="20"/>
      <c r="F316" s="16"/>
      <c r="G316" s="5"/>
      <c r="H316" s="16"/>
      <c r="I316" s="16"/>
      <c r="J316" s="16"/>
      <c r="K316" s="5"/>
      <c r="L316" s="16"/>
      <c r="M316" s="5"/>
      <c r="N316" s="16"/>
    </row>
    <row r="317" spans="2:14" hidden="1">
      <c r="B317" s="16"/>
      <c r="C317" s="16"/>
      <c r="D317" s="33"/>
      <c r="E317" s="20"/>
      <c r="F317" s="16"/>
      <c r="G317" s="5"/>
      <c r="H317" s="16"/>
      <c r="I317" s="16"/>
      <c r="J317" s="16"/>
      <c r="K317" s="5"/>
      <c r="L317" s="16"/>
      <c r="M317" s="5"/>
      <c r="N317" s="16"/>
    </row>
    <row r="318" spans="2:14" hidden="1">
      <c r="B318" s="16"/>
      <c r="C318" s="16"/>
      <c r="D318" s="33"/>
      <c r="E318" s="20"/>
      <c r="F318" s="16"/>
      <c r="G318" s="5"/>
      <c r="H318" s="16"/>
      <c r="I318" s="16"/>
      <c r="J318" s="16"/>
      <c r="K318" s="5"/>
      <c r="L318" s="16"/>
      <c r="M318" s="5"/>
      <c r="N318" s="16"/>
    </row>
    <row r="319" spans="2:14" hidden="1">
      <c r="B319" s="16"/>
      <c r="C319" s="16"/>
      <c r="D319" s="33"/>
      <c r="E319" s="20"/>
      <c r="F319" s="16"/>
      <c r="G319" s="5"/>
      <c r="H319" s="16"/>
      <c r="I319" s="16"/>
      <c r="J319" s="16"/>
      <c r="K319" s="5"/>
      <c r="L319" s="16"/>
      <c r="M319" s="5"/>
      <c r="N319" s="16"/>
    </row>
    <row r="320" spans="2:14" hidden="1">
      <c r="B320" s="16"/>
      <c r="C320" s="16"/>
      <c r="D320" s="33"/>
      <c r="E320" s="20"/>
      <c r="F320" s="16"/>
      <c r="G320" s="5"/>
      <c r="H320" s="16"/>
      <c r="I320" s="16"/>
      <c r="J320" s="16"/>
      <c r="K320" s="5"/>
      <c r="L320" s="16"/>
      <c r="M320" s="5"/>
      <c r="N320" s="16"/>
    </row>
    <row r="321" spans="2:14" hidden="1">
      <c r="B321" s="16"/>
      <c r="C321" s="16"/>
      <c r="D321" s="33"/>
      <c r="E321" s="20"/>
      <c r="F321" s="16"/>
      <c r="G321" s="5"/>
      <c r="H321" s="16"/>
      <c r="I321" s="16"/>
      <c r="J321" s="16"/>
      <c r="K321" s="5"/>
      <c r="L321" s="16"/>
      <c r="M321" s="5"/>
      <c r="N321" s="16"/>
    </row>
    <row r="322" spans="2:14" hidden="1">
      <c r="B322" s="16"/>
      <c r="C322" s="16"/>
      <c r="D322" s="33"/>
      <c r="E322" s="20"/>
      <c r="F322" s="16"/>
      <c r="G322" s="5"/>
      <c r="H322" s="16"/>
      <c r="I322" s="16"/>
      <c r="J322" s="16"/>
      <c r="K322" s="5"/>
      <c r="L322" s="16"/>
      <c r="M322" s="5"/>
      <c r="N322" s="16"/>
    </row>
    <row r="323" spans="2:14" hidden="1">
      <c r="B323" s="16"/>
      <c r="C323" s="16"/>
      <c r="D323" s="33"/>
      <c r="E323" s="20"/>
      <c r="F323" s="16"/>
      <c r="G323" s="5"/>
      <c r="H323" s="16"/>
      <c r="I323" s="16"/>
      <c r="J323" s="16"/>
      <c r="K323" s="5"/>
      <c r="L323" s="16"/>
      <c r="M323" s="5"/>
      <c r="N323" s="16"/>
    </row>
    <row r="324" spans="2:14" hidden="1">
      <c r="B324" s="16"/>
      <c r="C324" s="16"/>
      <c r="D324" s="33"/>
      <c r="E324" s="20"/>
      <c r="F324" s="16"/>
      <c r="G324" s="5"/>
      <c r="H324" s="16"/>
      <c r="I324" s="16"/>
      <c r="J324" s="16"/>
      <c r="K324" s="5"/>
      <c r="L324" s="16"/>
      <c r="M324" s="5"/>
      <c r="N324" s="16"/>
    </row>
  </sheetData>
  <autoFilter ref="I1:I324" xr:uid="{1682B98A-F3D7-421E-BF53-15ECF5F8CE71}">
    <filterColumn colId="0">
      <customFilters>
        <customFilter operator="notEqual" val=" "/>
      </customFilters>
    </filterColumn>
  </autoFilter>
  <sortState xmlns:xlrd2="http://schemas.microsoft.com/office/spreadsheetml/2017/richdata2" ref="A10:O149">
    <sortCondition ref="A10:A149"/>
    <sortCondition ref="E10:E149"/>
  </sortState>
  <conditionalFormatting sqref="E121:F291">
    <cfRule type="duplicateValues" dxfId="210" priority="1495"/>
  </conditionalFormatting>
  <conditionalFormatting sqref="I2:J1048576">
    <cfRule type="cellIs" dxfId="209" priority="290" operator="equal">
      <formula>"Nee"</formula>
    </cfRule>
    <cfRule type="cellIs" dxfId="208" priority="288" operator="equal">
      <formula>"Ja"</formula>
    </cfRule>
  </conditionalFormatting>
  <conditionalFormatting sqref="I2:K1048576 M3:M291">
    <cfRule type="cellIs" dxfId="207" priority="286" operator="equal">
      <formula>"Onbekend"</formula>
    </cfRule>
  </conditionalFormatting>
  <conditionalFormatting sqref="K2 K9:K1048576">
    <cfRule type="cellIs" dxfId="206" priority="373" operator="equal">
      <formula>"Onbetrouwbaar"</formula>
    </cfRule>
    <cfRule type="cellIs" dxfId="205" priority="372" operator="equal">
      <formula>"Betrouwbaar"</formula>
    </cfRule>
  </conditionalFormatting>
  <conditionalFormatting sqref="K3:M8">
    <cfRule type="cellIs" dxfId="204" priority="281" operator="equal">
      <formula>"Nee"</formula>
    </cfRule>
    <cfRule type="cellIs" dxfId="203" priority="279" operator="equal">
      <formula>"Ja"</formula>
    </cfRule>
  </conditionalFormatting>
  <conditionalFormatting sqref="L2 L115:L1048576">
    <cfRule type="cellIs" dxfId="202" priority="358" operator="equal">
      <formula>"Altijd"</formula>
    </cfRule>
    <cfRule type="cellIs" dxfId="201" priority="357" operator="equal">
      <formula>"Niet"</formula>
    </cfRule>
    <cfRule type="cellIs" dxfId="200" priority="356" operator="equal">
      <formula>"Wisselend"</formula>
    </cfRule>
  </conditionalFormatting>
  <conditionalFormatting sqref="L2:L7">
    <cfRule type="cellIs" dxfId="199" priority="295" operator="equal">
      <formula>"Onbekend"</formula>
    </cfRule>
  </conditionalFormatting>
  <conditionalFormatting sqref="L9:L16">
    <cfRule type="cellIs" dxfId="198" priority="133" operator="equal">
      <formula>"Onbekend"</formula>
    </cfRule>
    <cfRule type="cellIs" dxfId="197" priority="134" operator="equal">
      <formula>"Wisselend"</formula>
    </cfRule>
    <cfRule type="cellIs" dxfId="196" priority="136" operator="equal">
      <formula>"Altijd"</formula>
    </cfRule>
    <cfRule type="cellIs" dxfId="195" priority="135" operator="equal">
      <formula>"Niet"</formula>
    </cfRule>
  </conditionalFormatting>
  <conditionalFormatting sqref="L17:L20 L25 L29 L31:L32 L35 L37 L39:L41 L43:L46 L48:L49 L51 L56:L57 L60:L66 L68:L69 L71:L75 L77:L81 L83:L87 L92:L102 L104:L114">
    <cfRule type="cellIs" dxfId="194" priority="157" operator="equal">
      <formula>"Nee"</formula>
    </cfRule>
    <cfRule type="cellIs" dxfId="193" priority="158" operator="equal">
      <formula>"Ja, onbetrouwbaar"</formula>
    </cfRule>
    <cfRule type="cellIs" dxfId="192" priority="159" operator="equal">
      <formula>"Ja, betrouwbaar"</formula>
    </cfRule>
    <cfRule type="cellIs" dxfId="191" priority="160" operator="equal">
      <formula>"Onbekend"</formula>
    </cfRule>
  </conditionalFormatting>
  <conditionalFormatting sqref="L21:L24">
    <cfRule type="cellIs" dxfId="190" priority="119" operator="equal">
      <formula>"Niet"</formula>
    </cfRule>
    <cfRule type="cellIs" dxfId="189" priority="120" operator="equal">
      <formula>"Altijd"</formula>
    </cfRule>
    <cfRule type="cellIs" dxfId="188" priority="117" operator="equal">
      <formula>"Onbekend"</formula>
    </cfRule>
    <cfRule type="cellIs" dxfId="187" priority="118" operator="equal">
      <formula>"Wisselend"</formula>
    </cfRule>
  </conditionalFormatting>
  <conditionalFormatting sqref="L26:L28">
    <cfRule type="cellIs" dxfId="186" priority="105" operator="equal">
      <formula>"Onbekend"</formula>
    </cfRule>
    <cfRule type="cellIs" dxfId="185" priority="106" operator="equal">
      <formula>"Wisselend"</formula>
    </cfRule>
    <cfRule type="cellIs" dxfId="184" priority="107" operator="equal">
      <formula>"Niet"</formula>
    </cfRule>
    <cfRule type="cellIs" dxfId="183" priority="108" operator="equal">
      <formula>"Altijd"</formula>
    </cfRule>
  </conditionalFormatting>
  <conditionalFormatting sqref="L30">
    <cfRule type="cellIs" dxfId="182" priority="104" operator="equal">
      <formula>"Altijd"</formula>
    </cfRule>
    <cfRule type="cellIs" dxfId="181" priority="101" operator="equal">
      <formula>"Onbekend"</formula>
    </cfRule>
    <cfRule type="cellIs" dxfId="180" priority="102" operator="equal">
      <formula>"Wisselend"</formula>
    </cfRule>
    <cfRule type="cellIs" dxfId="179" priority="103" operator="equal">
      <formula>"Niet"</formula>
    </cfRule>
  </conditionalFormatting>
  <conditionalFormatting sqref="L33:L34">
    <cfRule type="cellIs" dxfId="178" priority="94" operator="equal">
      <formula>"Wisselend"</formula>
    </cfRule>
    <cfRule type="cellIs" dxfId="177" priority="96" operator="equal">
      <formula>"Altijd"</formula>
    </cfRule>
    <cfRule type="cellIs" dxfId="176" priority="93" operator="equal">
      <formula>"Onbekend"</formula>
    </cfRule>
    <cfRule type="cellIs" dxfId="175" priority="95" operator="equal">
      <formula>"Niet"</formula>
    </cfRule>
  </conditionalFormatting>
  <conditionalFormatting sqref="L36">
    <cfRule type="cellIs" dxfId="174" priority="3" operator="equal">
      <formula>"Niet"</formula>
    </cfRule>
    <cfRule type="cellIs" dxfId="173" priority="2" operator="equal">
      <formula>"Wisselend"</formula>
    </cfRule>
    <cfRule type="cellIs" dxfId="172" priority="1" operator="equal">
      <formula>"Onbekend"</formula>
    </cfRule>
    <cfRule type="cellIs" dxfId="171" priority="4" operator="equal">
      <formula>"Altijd"</formula>
    </cfRule>
  </conditionalFormatting>
  <conditionalFormatting sqref="L38">
    <cfRule type="cellIs" dxfId="170" priority="77" operator="equal">
      <formula>"Onbekend"</formula>
    </cfRule>
    <cfRule type="cellIs" dxfId="169" priority="78" operator="equal">
      <formula>"Wisselend"</formula>
    </cfRule>
    <cfRule type="cellIs" dxfId="168" priority="79" operator="equal">
      <formula>"Niet"</formula>
    </cfRule>
    <cfRule type="cellIs" dxfId="167" priority="80" operator="equal">
      <formula>"Altijd"</formula>
    </cfRule>
  </conditionalFormatting>
  <conditionalFormatting sqref="L42">
    <cfRule type="cellIs" dxfId="166" priority="73" operator="equal">
      <formula>"Onbekend"</formula>
    </cfRule>
    <cfRule type="cellIs" dxfId="165" priority="74" operator="equal">
      <formula>"Wisselend"</formula>
    </cfRule>
    <cfRule type="cellIs" dxfId="164" priority="75" operator="equal">
      <formula>"Niet"</formula>
    </cfRule>
    <cfRule type="cellIs" dxfId="163" priority="76" operator="equal">
      <formula>"Altijd"</formula>
    </cfRule>
  </conditionalFormatting>
  <conditionalFormatting sqref="L47">
    <cfRule type="cellIs" dxfId="162" priority="65" operator="equal">
      <formula>"Onbekend"</formula>
    </cfRule>
    <cfRule type="cellIs" dxfId="161" priority="66" operator="equal">
      <formula>"Wisselend"</formula>
    </cfRule>
    <cfRule type="cellIs" dxfId="160" priority="67" operator="equal">
      <formula>"Niet"</formula>
    </cfRule>
    <cfRule type="cellIs" dxfId="159" priority="68" operator="equal">
      <formula>"Altijd"</formula>
    </cfRule>
  </conditionalFormatting>
  <conditionalFormatting sqref="L50">
    <cfRule type="cellIs" dxfId="158" priority="69" operator="equal">
      <formula>"Onbekend"</formula>
    </cfRule>
    <cfRule type="cellIs" dxfId="157" priority="71" operator="equal">
      <formula>"Niet"</formula>
    </cfRule>
    <cfRule type="cellIs" dxfId="156" priority="72" operator="equal">
      <formula>"Altijd"</formula>
    </cfRule>
    <cfRule type="cellIs" dxfId="155" priority="70" operator="equal">
      <formula>"Wisselend"</formula>
    </cfRule>
  </conditionalFormatting>
  <conditionalFormatting sqref="L52:L55">
    <cfRule type="cellIs" dxfId="154" priority="50" operator="equal">
      <formula>"Wisselend"</formula>
    </cfRule>
    <cfRule type="cellIs" dxfId="153" priority="52" operator="equal">
      <formula>"Altijd"</formula>
    </cfRule>
    <cfRule type="cellIs" dxfId="152" priority="51" operator="equal">
      <formula>"Niet"</formula>
    </cfRule>
    <cfRule type="cellIs" dxfId="151" priority="49" operator="equal">
      <formula>"Onbekend"</formula>
    </cfRule>
  </conditionalFormatting>
  <conditionalFormatting sqref="L58:L59">
    <cfRule type="cellIs" dxfId="150" priority="44" operator="equal">
      <formula>"Altijd"</formula>
    </cfRule>
    <cfRule type="cellIs" dxfId="149" priority="41" operator="equal">
      <formula>"Onbekend"</formula>
    </cfRule>
    <cfRule type="cellIs" dxfId="148" priority="42" operator="equal">
      <formula>"Wisselend"</formula>
    </cfRule>
    <cfRule type="cellIs" dxfId="147" priority="43" operator="equal">
      <formula>"Niet"</formula>
    </cfRule>
  </conditionalFormatting>
  <conditionalFormatting sqref="L67">
    <cfRule type="cellIs" dxfId="146" priority="37" operator="equal">
      <formula>"Onbekend"</formula>
    </cfRule>
    <cfRule type="cellIs" dxfId="145" priority="40" operator="equal">
      <formula>"Altijd"</formula>
    </cfRule>
    <cfRule type="cellIs" dxfId="144" priority="39" operator="equal">
      <formula>"Niet"</formula>
    </cfRule>
    <cfRule type="cellIs" dxfId="143" priority="38" operator="equal">
      <formula>"Wisselend"</formula>
    </cfRule>
  </conditionalFormatting>
  <conditionalFormatting sqref="L70">
    <cfRule type="cellIs" dxfId="142" priority="33" operator="equal">
      <formula>"Onbekend"</formula>
    </cfRule>
    <cfRule type="cellIs" dxfId="141" priority="35" operator="equal">
      <formula>"Niet"</formula>
    </cfRule>
    <cfRule type="cellIs" dxfId="140" priority="36" operator="equal">
      <formula>"Altijd"</formula>
    </cfRule>
    <cfRule type="cellIs" dxfId="139" priority="34" operator="equal">
      <formula>"Wisselend"</formula>
    </cfRule>
  </conditionalFormatting>
  <conditionalFormatting sqref="L76">
    <cfRule type="cellIs" dxfId="138" priority="30" operator="equal">
      <formula>"Wisselend"</formula>
    </cfRule>
    <cfRule type="cellIs" dxfId="137" priority="32" operator="equal">
      <formula>"Altijd"</formula>
    </cfRule>
    <cfRule type="cellIs" dxfId="136" priority="31" operator="equal">
      <formula>"Niet"</formula>
    </cfRule>
    <cfRule type="cellIs" dxfId="135" priority="29" operator="equal">
      <formula>"Onbekend"</formula>
    </cfRule>
  </conditionalFormatting>
  <conditionalFormatting sqref="L82">
    <cfRule type="cellIs" dxfId="134" priority="27" operator="equal">
      <formula>"Niet"</formula>
    </cfRule>
    <cfRule type="cellIs" dxfId="133" priority="25" operator="equal">
      <formula>"Onbekend"</formula>
    </cfRule>
    <cfRule type="cellIs" dxfId="132" priority="26" operator="equal">
      <formula>"Wisselend"</formula>
    </cfRule>
    <cfRule type="cellIs" dxfId="131" priority="28" operator="equal">
      <formula>"Altijd"</formula>
    </cfRule>
  </conditionalFormatting>
  <conditionalFormatting sqref="L88:L91">
    <cfRule type="cellIs" dxfId="130" priority="9" operator="equal">
      <formula>"Onbekend"</formula>
    </cfRule>
    <cfRule type="cellIs" dxfId="129" priority="10" operator="equal">
      <formula>"Wisselend"</formula>
    </cfRule>
    <cfRule type="cellIs" dxfId="128" priority="11" operator="equal">
      <formula>"Niet"</formula>
    </cfRule>
    <cfRule type="cellIs" dxfId="127" priority="12" operator="equal">
      <formula>"Altijd"</formula>
    </cfRule>
  </conditionalFormatting>
  <conditionalFormatting sqref="L103">
    <cfRule type="cellIs" dxfId="126" priority="6" operator="equal">
      <formula>"Wisselend"</formula>
    </cfRule>
    <cfRule type="cellIs" dxfId="125" priority="7" operator="equal">
      <formula>"Niet"</formula>
    </cfRule>
    <cfRule type="cellIs" dxfId="124" priority="8" operator="equal">
      <formula>"Altijd"</formula>
    </cfRule>
    <cfRule type="cellIs" dxfId="123" priority="5" operator="equal">
      <formula>"Onbekend"</formula>
    </cfRule>
  </conditionalFormatting>
  <conditionalFormatting sqref="L115:L1048576">
    <cfRule type="cellIs" dxfId="122" priority="355" operator="equal">
      <formula>"Onbekend"</formula>
    </cfRule>
  </conditionalFormatting>
  <conditionalFormatting sqref="L8:M8">
    <cfRule type="cellIs" dxfId="121" priority="283" operator="equal">
      <formula>"Onbekend"</formula>
    </cfRule>
  </conditionalFormatting>
  <conditionalFormatting sqref="M2:M1048576">
    <cfRule type="cellIs" dxfId="120" priority="303" operator="equal">
      <formula>"Geen, registratie toevoegen"</formula>
    </cfRule>
    <cfRule type="cellIs" dxfId="119" priority="304" operator="equal">
      <formula>"Af te leiden uit EPD"</formula>
    </cfRule>
    <cfRule type="cellIs" dxfId="118" priority="305" operator="equal">
      <formula>"Reeds in EPD vastgelegd"</formula>
    </cfRule>
  </conditionalFormatting>
  <conditionalFormatting sqref="N50">
    <cfRule type="cellIs" dxfId="117" priority="144" operator="equal">
      <formula>"Onbekend"</formula>
    </cfRule>
    <cfRule type="cellIs" dxfId="116" priority="143" operator="equal">
      <formula>"Ja, betrouwbaar"</formula>
    </cfRule>
    <cfRule type="cellIs" dxfId="115" priority="142" operator="equal">
      <formula>"Ja, onbetrouwbaar"</formula>
    </cfRule>
    <cfRule type="cellIs" dxfId="114" priority="141" operator="equal">
      <formula>"Nee"</formula>
    </cfRule>
  </conditionalFormatting>
  <conditionalFormatting sqref="N52">
    <cfRule type="cellIs" dxfId="113" priority="140" operator="equal">
      <formula>"Onbekend"</formula>
    </cfRule>
    <cfRule type="cellIs" dxfId="112" priority="139" operator="equal">
      <formula>"Ja, betrouwbaar"</formula>
    </cfRule>
    <cfRule type="cellIs" dxfId="111" priority="138" operator="equal">
      <formula>"Ja, onbetrouwbaar"</formula>
    </cfRule>
    <cfRule type="cellIs" dxfId="110" priority="137" operator="equal">
      <formula>"Nee"</formula>
    </cfRule>
  </conditionalFormatting>
  <conditionalFormatting sqref="N66">
    <cfRule type="cellIs" dxfId="109" priority="155" operator="equal">
      <formula>"Ja, betrouwbaar"</formula>
    </cfRule>
    <cfRule type="cellIs" dxfId="108" priority="156" operator="equal">
      <formula>"Onbekend"</formula>
    </cfRule>
    <cfRule type="cellIs" dxfId="107" priority="153" operator="equal">
      <formula>"Nee"</formula>
    </cfRule>
    <cfRule type="cellIs" dxfId="106" priority="154" operator="equal">
      <formula>"Ja, onbetrouwbaar"</formula>
    </cfRule>
  </conditionalFormatting>
  <conditionalFormatting sqref="N68:N69">
    <cfRule type="cellIs" dxfId="105" priority="150" operator="equal">
      <formula>"Ja, onbetrouwbaar"</formula>
    </cfRule>
    <cfRule type="cellIs" dxfId="104" priority="149" operator="equal">
      <formula>"Nee"</formula>
    </cfRule>
    <cfRule type="cellIs" dxfId="103" priority="151" operator="equal">
      <formula>"Ja, betrouwbaar"</formula>
    </cfRule>
    <cfRule type="cellIs" dxfId="102" priority="152" operator="equal">
      <formula>"Onbekend"</formula>
    </cfRule>
  </conditionalFormatting>
  <conditionalFormatting sqref="N71">
    <cfRule type="cellIs" dxfId="101" priority="145" operator="equal">
      <formula>"Nee"</formula>
    </cfRule>
    <cfRule type="cellIs" dxfId="100" priority="148" operator="equal">
      <formula>"Onbekend"</formula>
    </cfRule>
    <cfRule type="cellIs" dxfId="99" priority="147" operator="equal">
      <formula>"Ja, betrouwbaar"</formula>
    </cfRule>
    <cfRule type="cellIs" dxfId="98" priority="146" operator="equal">
      <formula>"Ja, onbetrouwbaar"</formula>
    </cfRule>
  </conditionalFormatting>
  <conditionalFormatting sqref="Q10:Q35 Q36:R36 Q37:Q114">
    <cfRule type="cellIs" dxfId="97" priority="182" operator="equal">
      <formula>"Ja, anders"</formula>
    </cfRule>
    <cfRule type="cellIs" dxfId="96" priority="183" operator="equal">
      <formula>"Ja, 1-op-1"</formula>
    </cfRule>
    <cfRule type="cellIs" dxfId="95" priority="184" operator="equal">
      <formula>"Onbekend"</formula>
    </cfRule>
  </conditionalFormatting>
  <conditionalFormatting sqref="Q10:S114">
    <cfRule type="cellIs" dxfId="94" priority="181" operator="equal">
      <formula>"Nee"</formula>
    </cfRule>
  </conditionalFormatting>
  <conditionalFormatting sqref="R10:S114">
    <cfRule type="cellIs" dxfId="93" priority="185" operator="equal">
      <formula>"Ja, onbetrouwbaar"</formula>
    </cfRule>
    <cfRule type="cellIs" dxfId="92" priority="186" operator="equal">
      <formula>"Ja, betrouwbaar"</formula>
    </cfRule>
    <cfRule type="cellIs" dxfId="91" priority="187" operator="equal">
      <formula>"Onbekend"</formula>
    </cfRule>
  </conditionalFormatting>
  <conditionalFormatting sqref="T50">
    <cfRule type="cellIs" dxfId="90" priority="166" operator="equal">
      <formula>"Ja, onbetrouwbaar"</formula>
    </cfRule>
    <cfRule type="cellIs" dxfId="89" priority="167" operator="equal">
      <formula>"Ja, betrouwbaar"</formula>
    </cfRule>
    <cfRule type="cellIs" dxfId="88" priority="168" operator="equal">
      <formula>"Onbekend"</formula>
    </cfRule>
    <cfRule type="cellIs" dxfId="87" priority="165" operator="equal">
      <formula>"Nee"</formula>
    </cfRule>
  </conditionalFormatting>
  <conditionalFormatting sqref="T52">
    <cfRule type="cellIs" dxfId="86" priority="163" operator="equal">
      <formula>"Ja, betrouwbaar"</formula>
    </cfRule>
    <cfRule type="cellIs" dxfId="85" priority="162" operator="equal">
      <formula>"Ja, onbetrouwbaar"</formula>
    </cfRule>
    <cfRule type="cellIs" dxfId="84" priority="161" operator="equal">
      <formula>"Nee"</formula>
    </cfRule>
    <cfRule type="cellIs" dxfId="83" priority="164" operator="equal">
      <formula>"Onbekend"</formula>
    </cfRule>
  </conditionalFormatting>
  <conditionalFormatting sqref="T66">
    <cfRule type="cellIs" dxfId="82" priority="177" operator="equal">
      <formula>"Nee"</formula>
    </cfRule>
    <cfRule type="cellIs" dxfId="81" priority="178" operator="equal">
      <formula>"Ja, onbetrouwbaar"</formula>
    </cfRule>
    <cfRule type="cellIs" dxfId="80" priority="179" operator="equal">
      <formula>"Ja, betrouwbaar"</formula>
    </cfRule>
    <cfRule type="cellIs" dxfId="79" priority="180" operator="equal">
      <formula>"Onbekend"</formula>
    </cfRule>
  </conditionalFormatting>
  <conditionalFormatting sqref="T68:T69">
    <cfRule type="cellIs" dxfId="78" priority="173" operator="equal">
      <formula>"Nee"</formula>
    </cfRule>
    <cfRule type="cellIs" dxfId="77" priority="174" operator="equal">
      <formula>"Ja, onbetrouwbaar"</formula>
    </cfRule>
    <cfRule type="cellIs" dxfId="76" priority="175" operator="equal">
      <formula>"Ja, betrouwbaar"</formula>
    </cfRule>
    <cfRule type="cellIs" dxfId="75" priority="176" operator="equal">
      <formula>"Onbekend"</formula>
    </cfRule>
  </conditionalFormatting>
  <conditionalFormatting sqref="T71">
    <cfRule type="cellIs" dxfId="74" priority="169" operator="equal">
      <formula>"Nee"</formula>
    </cfRule>
    <cfRule type="cellIs" dxfId="73" priority="171" operator="equal">
      <formula>"Ja, betrouwbaar"</formula>
    </cfRule>
    <cfRule type="cellIs" dxfId="72" priority="172" operator="equal">
      <formula>"Onbekend"</formula>
    </cfRule>
    <cfRule type="cellIs" dxfId="71" priority="170" operator="equal">
      <formula>"Ja, onbetrouwbaar"</formula>
    </cfRule>
  </conditionalFormatting>
  <dataValidations count="3">
    <dataValidation type="list" allowBlank="1" showInputMessage="1" showErrorMessage="1" sqref="L156:L324 L143:L151 S67:S114 S66:T66 T52 T68:T69 T71 T50 N50 G35 G37 G39:G40 N66 N52 N68:N69 N71 L17:L20 L25 L29 L31:L32 L104:L114 L39:L41 L48:L49 L43:L46 L51 L56:L57 L60:L66 L68:L69 L71:L75 L77:L81 L83:L87 L92:L102 L35 L37 S10:S65 R10:R114" xr:uid="{4A7CD309-211A-4843-BFC9-E7A343637F95}">
      <formula1>veldgevuld</formula1>
    </dataValidation>
    <dataValidation type="list" allowBlank="1" showInputMessage="1" showErrorMessage="1" sqref="K143:K151 K156:K324 R36 Q10:Q114" xr:uid="{E96176FA-DF09-4737-A52F-D2BB746A2E5D}">
      <formula1>veldinepd</formula1>
    </dataValidation>
    <dataValidation type="list" allowBlank="1" showInputMessage="1" showErrorMessage="1" sqref="G103:G324 G10:G19 M10:M324 G21:G100" xr:uid="{88AECDC7-8A0A-4ABC-8671-4287D1E05003}">
      <formula1>databron</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FC6B5EE-B9FD-41D2-AEA3-350A833EBF9B}">
          <x14:formula1>
            <xm:f>'#'!$O$3:$O$6</xm:f>
          </x14:formula1>
          <xm:sqref>J134 I72:I73 I62:I69 I50 I38 I30 I58:I60 I10:I28 J132 J110:J112 J106 J94 J137 I41:I47 I53:I56 I77:I81 I83:I87 I92:I102 I104:I142 I33:I36</xm:sqref>
        </x14:dataValidation>
        <x14:dataValidation type="list" allowBlank="1" showInputMessage="1" showErrorMessage="1" xr:uid="{248514D2-60CD-4D3F-9560-B4968F79475A}">
          <x14:formula1>
            <xm:f>'#'!$P$3:$P$6</xm:f>
          </x14:formula1>
          <xm:sqref>I29 I74:I76 I70:I71 I61 I48:I49 I51:I52 I39:I40 J83:J93 J138:J142 I31:I32 J135:J136 J133 J113:J131 J107:J109 I103:J103 I37 I57 I82:J82 I88:I91 J95:J102 J104:J105 J10:J81</xm:sqref>
        </x14:dataValidation>
        <x14:dataValidation type="list" allowBlank="1" showInputMessage="1" showErrorMessage="1" xr:uid="{0015995F-64B3-47D3-AED3-17C5F32C97D4}">
          <x14:formula1>
            <xm:f>'#'!$R$3:$R$7</xm:f>
          </x14:formula1>
          <xm:sqref>L115:L142 L10:L16 L21:L24 L26:L28 L30 L33:L34 L38 L42 L50 L47 L52:L55 L58:L59 L67 L70 L76 L82 L88:L91 L103 L36</xm:sqref>
        </x14:dataValidation>
        <x14:dataValidation type="list" allowBlank="1" showInputMessage="1" showErrorMessage="1" xr:uid="{FFA1271C-68C8-491F-B9C4-3444E992558C}">
          <x14:formula1>
            <xm:f>'#'!$Q$3:$Q$6</xm:f>
          </x14:formula1>
          <xm:sqref>K10:K142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27CC5-961A-0747-A229-ED21FB853C57}">
  <sheetPr filterMode="1">
    <tabColor theme="8"/>
  </sheetPr>
  <dimension ref="A1:AF324"/>
  <sheetViews>
    <sheetView zoomScale="75" zoomScaleNormal="100" workbookViewId="0">
      <selection activeCell="G16" sqref="G16"/>
    </sheetView>
  </sheetViews>
  <sheetFormatPr defaultColWidth="9.140625" defaultRowHeight="15"/>
  <cols>
    <col min="1" max="1" width="6.42578125" style="14" customWidth="1"/>
    <col min="2" max="2" width="16.7109375" style="14" bestFit="1" customWidth="1"/>
    <col min="3" max="3" width="10.42578125" style="14" customWidth="1"/>
    <col min="4" max="4" width="11.85546875" style="45" customWidth="1"/>
    <col min="5" max="5" width="4.28515625" style="21" customWidth="1"/>
    <col min="6" max="6" width="39.28515625" style="14" customWidth="1"/>
    <col min="7" max="7" width="26.140625" style="14" customWidth="1"/>
    <col min="8" max="8" width="18.28515625" style="14" bestFit="1" customWidth="1"/>
    <col min="9" max="10" width="15.7109375" style="14" customWidth="1"/>
    <col min="11" max="11" width="35.7109375" style="14" customWidth="1"/>
    <col min="12" max="12" width="35.7109375" style="15" customWidth="1"/>
    <col min="13" max="13" width="35.7109375" style="14" customWidth="1"/>
    <col min="14" max="14" width="39.85546875" style="15" customWidth="1"/>
    <col min="15" max="15" width="50.7109375" style="14" customWidth="1"/>
    <col min="16" max="16" width="9.140625" style="14"/>
    <col min="17" max="17" width="19.140625" style="14" customWidth="1"/>
    <col min="18" max="18" width="22.28515625" style="14" customWidth="1"/>
    <col min="19" max="19" width="15.140625" style="14" customWidth="1"/>
    <col min="20" max="20" width="13.42578125" style="14" customWidth="1"/>
    <col min="21" max="16384" width="9.140625" style="14"/>
  </cols>
  <sheetData>
    <row r="1" spans="1:32" s="109" customFormat="1" ht="26.25">
      <c r="A1" s="107" t="s">
        <v>303</v>
      </c>
      <c r="B1" s="107"/>
      <c r="C1" s="107"/>
      <c r="D1" s="107"/>
      <c r="E1" s="108"/>
      <c r="F1" s="107"/>
      <c r="G1" s="107"/>
      <c r="H1" s="107"/>
      <c r="I1" s="107"/>
      <c r="J1" s="107"/>
      <c r="K1" s="107"/>
      <c r="L1" s="107"/>
      <c r="M1" s="107"/>
      <c r="N1" s="107"/>
    </row>
    <row r="2" spans="1:32" customFormat="1" hidden="1">
      <c r="A2" s="53" t="s">
        <v>154</v>
      </c>
      <c r="B2" s="53"/>
      <c r="C2" s="53" t="s">
        <v>155</v>
      </c>
      <c r="D2" s="53">
        <f>COUNTA(D10:D306)</f>
        <v>0</v>
      </c>
      <c r="E2" s="55"/>
      <c r="F2" s="53"/>
      <c r="G2" s="53"/>
      <c r="H2" s="53"/>
      <c r="I2" s="53"/>
      <c r="J2" s="53"/>
      <c r="K2" s="53"/>
      <c r="L2" s="53"/>
      <c r="M2" s="53"/>
      <c r="N2" s="53"/>
      <c r="O2" s="39"/>
    </row>
    <row r="3" spans="1:32" customFormat="1">
      <c r="A3" s="53" t="s">
        <v>304</v>
      </c>
      <c r="B3" s="53"/>
      <c r="C3" s="53"/>
      <c r="D3" s="56"/>
      <c r="E3" s="55"/>
      <c r="F3" s="53"/>
      <c r="G3" s="53"/>
      <c r="H3" s="54" t="s">
        <v>155</v>
      </c>
      <c r="I3" s="54">
        <f>COUNTA(I11:I299)</f>
        <v>35</v>
      </c>
      <c r="J3" s="54">
        <f>COUNTA(J11:J299)</f>
        <v>35</v>
      </c>
      <c r="K3" s="54">
        <f>COUNTA(K11:K299)</f>
        <v>35</v>
      </c>
      <c r="L3" s="54">
        <f>COUNTA(L11:L299)</f>
        <v>35</v>
      </c>
      <c r="M3" s="54">
        <f>COUNTA(M11:M299)</f>
        <v>35</v>
      </c>
      <c r="N3" s="53"/>
      <c r="O3" s="39"/>
    </row>
    <row r="4" spans="1:32" customFormat="1">
      <c r="A4" s="53" t="s">
        <v>305</v>
      </c>
      <c r="B4" s="53"/>
      <c r="C4" s="53"/>
      <c r="D4" s="53"/>
      <c r="E4" s="55"/>
      <c r="F4" s="53"/>
      <c r="G4" s="53"/>
      <c r="H4" s="54"/>
      <c r="I4" s="54">
        <f>COUNTIF(I11:I299,"Ja")</f>
        <v>35</v>
      </c>
      <c r="J4" s="54">
        <f>COUNTIF(J11:J299,"Ja")</f>
        <v>23</v>
      </c>
      <c r="K4" s="54">
        <f>COUNTIF(K11:K299,"Betrouwbaar")</f>
        <v>23</v>
      </c>
      <c r="L4" s="54">
        <f>COUNTIF(L11:L299,"Altijd")</f>
        <v>24</v>
      </c>
      <c r="M4" s="54">
        <f>COUNTIF(M11:M299,"Reeds in EPD vastgelegd")</f>
        <v>24</v>
      </c>
      <c r="N4" s="53"/>
      <c r="O4" s="39"/>
    </row>
    <row r="5" spans="1:32" customFormat="1">
      <c r="A5" s="53"/>
      <c r="B5" s="53"/>
      <c r="C5" s="53"/>
      <c r="D5" s="53"/>
      <c r="E5" s="55"/>
      <c r="F5" s="53"/>
      <c r="G5" s="53"/>
      <c r="H5" s="54"/>
      <c r="I5" s="54">
        <f>COUNTIF(I11:I299,"Nee")</f>
        <v>0</v>
      </c>
      <c r="J5" s="54">
        <f>COUNTIF(J11:J299,"Nee")</f>
        <v>12</v>
      </c>
      <c r="K5" s="54">
        <f>COUNTIF(K11:K299,"Onbetrouwbaar")</f>
        <v>12</v>
      </c>
      <c r="L5" s="54">
        <f>COUNTIF(L11:L299,"Wisselend")</f>
        <v>8</v>
      </c>
      <c r="M5" s="54">
        <f>COUNTIF(M11:M299,"Af te leiden uit EPD")</f>
        <v>6</v>
      </c>
      <c r="N5" s="53"/>
      <c r="O5" s="39"/>
    </row>
    <row r="6" spans="1:32" customFormat="1" ht="17.25" customHeight="1">
      <c r="A6" s="53"/>
      <c r="B6" s="53"/>
      <c r="C6" s="53"/>
      <c r="D6" s="53"/>
      <c r="E6" s="55"/>
      <c r="F6" s="53"/>
      <c r="G6" s="53"/>
      <c r="H6" s="54"/>
      <c r="I6" s="54">
        <f>COUNTIF(I11:I299,"Onbekend")</f>
        <v>0</v>
      </c>
      <c r="J6" s="54">
        <f>COUNTIF(J11:J299,"Onbekend")</f>
        <v>0</v>
      </c>
      <c r="K6" s="54">
        <f>COUNTIF(K11:K299,"Onbekend")</f>
        <v>0</v>
      </c>
      <c r="L6" s="54">
        <f>COUNTIF(L11:L299,"Niet")</f>
        <v>0</v>
      </c>
      <c r="M6" s="54">
        <f>COUNTIF(M11:M299,"Geen, registratie toevoegen")</f>
        <v>5</v>
      </c>
      <c r="N6" s="53"/>
      <c r="O6" s="39"/>
    </row>
    <row r="7" spans="1:32" customFormat="1" ht="17.25" hidden="1" customHeight="1">
      <c r="A7" s="53"/>
      <c r="B7" s="53"/>
      <c r="C7" s="53"/>
      <c r="D7" s="53"/>
      <c r="E7" s="55"/>
      <c r="F7" s="53"/>
      <c r="G7" s="53"/>
      <c r="H7" s="54"/>
      <c r="I7" s="54"/>
      <c r="J7" s="54"/>
      <c r="K7" s="54"/>
      <c r="L7" s="54">
        <f>COUNTIF(L11:L299,"Onbekend")</f>
        <v>3</v>
      </c>
      <c r="M7" s="54">
        <f>COUNTIF(M12:M300,"Onbekend")</f>
        <v>0</v>
      </c>
      <c r="N7" s="53"/>
      <c r="O7" s="39"/>
    </row>
    <row r="8" spans="1:32" customFormat="1" ht="17.25" customHeight="1">
      <c r="A8" s="53"/>
      <c r="B8" s="53"/>
      <c r="C8" s="53"/>
      <c r="D8" s="53"/>
      <c r="E8" s="55"/>
      <c r="F8" s="53"/>
      <c r="G8" s="53"/>
      <c r="H8" s="54"/>
      <c r="I8" s="54">
        <f>COUNTIF(I10:I298,"N.v.t.")</f>
        <v>0</v>
      </c>
      <c r="J8" s="54">
        <f>COUNTIF(J10:J298,"N.v.t.")</f>
        <v>0</v>
      </c>
      <c r="K8" s="54">
        <f>COUNTIF(K10:K298,"N.v.t.")</f>
        <v>0</v>
      </c>
      <c r="L8" s="54">
        <f>COUNTIF(L10:L298,"N.v.t.")</f>
        <v>0</v>
      </c>
      <c r="M8" s="54">
        <f>COUNTIF(M10:M298,"N.v.t.")</f>
        <v>0</v>
      </c>
      <c r="N8" s="53"/>
      <c r="O8" s="39"/>
    </row>
    <row r="9" spans="1:32" ht="45">
      <c r="A9" s="65" t="s">
        <v>158</v>
      </c>
      <c r="B9" s="65" t="s">
        <v>1</v>
      </c>
      <c r="C9" s="65"/>
      <c r="D9" s="65" t="s">
        <v>159</v>
      </c>
      <c r="E9" s="66" t="s">
        <v>160</v>
      </c>
      <c r="F9" s="65" t="s">
        <v>161</v>
      </c>
      <c r="G9" s="65" t="s">
        <v>162</v>
      </c>
      <c r="H9" s="65" t="s">
        <v>163</v>
      </c>
      <c r="I9" s="65" t="s">
        <v>164</v>
      </c>
      <c r="J9" s="65" t="s">
        <v>165</v>
      </c>
      <c r="K9" s="65" t="s">
        <v>166</v>
      </c>
      <c r="L9" s="65" t="s">
        <v>167</v>
      </c>
      <c r="M9" s="65" t="s">
        <v>168</v>
      </c>
      <c r="N9" s="65" t="s">
        <v>169</v>
      </c>
      <c r="O9" s="67" t="s">
        <v>170</v>
      </c>
      <c r="P9" s="5"/>
      <c r="Q9" s="110"/>
      <c r="R9" s="110"/>
      <c r="S9" s="110"/>
      <c r="T9" s="110"/>
      <c r="U9" s="110"/>
      <c r="AF9" s="5"/>
    </row>
    <row r="10" spans="1:32" ht="24">
      <c r="A10" s="100">
        <v>1</v>
      </c>
      <c r="B10" s="100" t="s">
        <v>14</v>
      </c>
      <c r="C10" s="32"/>
      <c r="D10" s="32"/>
      <c r="E10" s="101">
        <v>1</v>
      </c>
      <c r="F10" s="100" t="s">
        <v>15</v>
      </c>
      <c r="G10" s="32"/>
      <c r="H10" s="33" t="s">
        <v>306</v>
      </c>
      <c r="I10" s="33" t="s">
        <v>173</v>
      </c>
      <c r="J10" s="33" t="s">
        <v>173</v>
      </c>
      <c r="K10" s="32" t="s">
        <v>174</v>
      </c>
      <c r="L10" s="33" t="s">
        <v>175</v>
      </c>
      <c r="M10" s="32" t="s">
        <v>171</v>
      </c>
      <c r="N10" s="33"/>
      <c r="O10" s="32"/>
      <c r="P10" s="5"/>
      <c r="Q10" s="111"/>
      <c r="R10" s="112"/>
      <c r="S10" s="111"/>
      <c r="T10" s="113"/>
      <c r="U10" s="114"/>
      <c r="AF10" s="5"/>
    </row>
    <row r="11" spans="1:32" ht="24">
      <c r="A11" s="100">
        <v>1</v>
      </c>
      <c r="B11" s="100" t="s">
        <v>14</v>
      </c>
      <c r="C11" s="32"/>
      <c r="D11" s="32"/>
      <c r="E11" s="101">
        <v>2</v>
      </c>
      <c r="F11" s="100" t="s">
        <v>16</v>
      </c>
      <c r="G11" s="32"/>
      <c r="H11" s="33" t="s">
        <v>306</v>
      </c>
      <c r="I11" s="33" t="s">
        <v>173</v>
      </c>
      <c r="J11" s="33" t="s">
        <v>173</v>
      </c>
      <c r="K11" s="32" t="s">
        <v>174</v>
      </c>
      <c r="L11" s="33" t="s">
        <v>175</v>
      </c>
      <c r="M11" s="32" t="s">
        <v>171</v>
      </c>
      <c r="N11" s="33"/>
      <c r="O11" s="32"/>
      <c r="P11" s="5"/>
      <c r="Q11" s="111"/>
      <c r="R11" s="112"/>
      <c r="S11" s="111"/>
      <c r="T11" s="113"/>
      <c r="U11" s="96"/>
      <c r="AF11" s="5"/>
    </row>
    <row r="12" spans="1:32" ht="24">
      <c r="A12" s="100">
        <v>1</v>
      </c>
      <c r="B12" s="100" t="s">
        <v>14</v>
      </c>
      <c r="C12" s="32"/>
      <c r="D12" s="32"/>
      <c r="E12" s="102">
        <v>3</v>
      </c>
      <c r="F12" s="100" t="s">
        <v>17</v>
      </c>
      <c r="G12" s="32"/>
      <c r="H12" s="33"/>
      <c r="I12" s="33" t="s">
        <v>173</v>
      </c>
      <c r="J12" s="33" t="s">
        <v>173</v>
      </c>
      <c r="K12" s="32" t="s">
        <v>174</v>
      </c>
      <c r="L12" s="33" t="s">
        <v>175</v>
      </c>
      <c r="M12" s="32" t="s">
        <v>198</v>
      </c>
      <c r="N12" s="33" t="s">
        <v>307</v>
      </c>
      <c r="O12" s="32"/>
      <c r="P12" s="5"/>
      <c r="Q12" s="115"/>
      <c r="R12" s="116"/>
      <c r="S12" s="111"/>
      <c r="T12" s="113"/>
      <c r="U12" s="96"/>
      <c r="AF12" s="5"/>
    </row>
    <row r="13" spans="1:32" ht="54">
      <c r="A13" s="100">
        <v>1</v>
      </c>
      <c r="B13" s="100" t="s">
        <v>14</v>
      </c>
      <c r="C13" s="32"/>
      <c r="D13" s="32"/>
      <c r="E13" s="103">
        <v>4</v>
      </c>
      <c r="F13" s="100" t="s">
        <v>18</v>
      </c>
      <c r="I13" s="33" t="s">
        <v>173</v>
      </c>
      <c r="J13" s="33" t="s">
        <v>173</v>
      </c>
      <c r="K13" s="32" t="s">
        <v>174</v>
      </c>
      <c r="L13" s="33" t="s">
        <v>213</v>
      </c>
      <c r="M13" s="32" t="s">
        <v>171</v>
      </c>
      <c r="N13" s="33" t="s">
        <v>308</v>
      </c>
      <c r="O13" s="33"/>
      <c r="P13" s="5"/>
      <c r="Q13" s="222"/>
      <c r="R13" s="223"/>
      <c r="S13" s="226"/>
      <c r="T13" s="117"/>
      <c r="U13" s="221"/>
      <c r="AF13" s="5"/>
    </row>
    <row r="14" spans="1:32" ht="27">
      <c r="A14" s="100">
        <v>1</v>
      </c>
      <c r="B14" s="100" t="s">
        <v>14</v>
      </c>
      <c r="C14" s="32"/>
      <c r="D14" s="32"/>
      <c r="E14" s="101">
        <v>5</v>
      </c>
      <c r="F14" s="100" t="s">
        <v>19</v>
      </c>
      <c r="G14" s="32"/>
      <c r="H14" s="33" t="s">
        <v>306</v>
      </c>
      <c r="I14" s="33" t="s">
        <v>173</v>
      </c>
      <c r="J14" s="33" t="s">
        <v>195</v>
      </c>
      <c r="K14" s="32" t="s">
        <v>196</v>
      </c>
      <c r="L14" s="33" t="s">
        <v>213</v>
      </c>
      <c r="M14" s="32" t="s">
        <v>171</v>
      </c>
      <c r="N14" s="33" t="s">
        <v>309</v>
      </c>
      <c r="O14" s="33" t="s">
        <v>310</v>
      </c>
      <c r="P14" s="5"/>
      <c r="Q14" s="222"/>
      <c r="R14" s="225"/>
      <c r="S14" s="226"/>
      <c r="T14" s="118"/>
      <c r="U14" s="221"/>
      <c r="AF14" s="5"/>
    </row>
    <row r="15" spans="1:32" ht="27">
      <c r="A15" s="100">
        <v>1</v>
      </c>
      <c r="B15" s="100" t="s">
        <v>14</v>
      </c>
      <c r="C15" s="32"/>
      <c r="D15" s="32"/>
      <c r="E15" s="101">
        <v>6</v>
      </c>
      <c r="F15" s="100" t="s">
        <v>20</v>
      </c>
      <c r="H15" s="33"/>
      <c r="I15" s="33" t="s">
        <v>173</v>
      </c>
      <c r="J15" s="33" t="s">
        <v>173</v>
      </c>
      <c r="K15" s="32" t="s">
        <v>174</v>
      </c>
      <c r="L15" s="33" t="s">
        <v>175</v>
      </c>
      <c r="M15" s="32" t="s">
        <v>200</v>
      </c>
      <c r="N15" s="33" t="s">
        <v>311</v>
      </c>
      <c r="O15" s="33"/>
      <c r="P15" s="5"/>
      <c r="Q15" s="111"/>
      <c r="R15" s="112"/>
      <c r="S15" s="111"/>
      <c r="T15" s="113"/>
      <c r="U15" s="97"/>
      <c r="AF15" s="5"/>
    </row>
    <row r="16" spans="1:32" ht="42.95" customHeight="1">
      <c r="A16" s="100">
        <v>1</v>
      </c>
      <c r="B16" s="100" t="s">
        <v>14</v>
      </c>
      <c r="C16" s="32"/>
      <c r="D16" s="32"/>
      <c r="E16" s="101">
        <v>7</v>
      </c>
      <c r="F16" s="100" t="s">
        <v>21</v>
      </c>
      <c r="G16" s="32"/>
      <c r="H16" s="33" t="s">
        <v>312</v>
      </c>
      <c r="I16" s="33" t="s">
        <v>173</v>
      </c>
      <c r="J16" s="33" t="s">
        <v>173</v>
      </c>
      <c r="K16" s="32" t="s">
        <v>174</v>
      </c>
      <c r="L16" s="33" t="s">
        <v>175</v>
      </c>
      <c r="M16" s="32" t="s">
        <v>171</v>
      </c>
      <c r="N16" s="33"/>
      <c r="O16" s="33"/>
      <c r="P16" s="5"/>
      <c r="Q16" s="111"/>
      <c r="R16" s="112"/>
      <c r="S16" s="111"/>
      <c r="T16" s="113"/>
      <c r="U16" s="114"/>
      <c r="AF16" s="5"/>
    </row>
    <row r="17" spans="1:32" ht="36" hidden="1">
      <c r="A17" s="100">
        <v>2</v>
      </c>
      <c r="B17" s="100" t="s">
        <v>22</v>
      </c>
      <c r="C17" s="32"/>
      <c r="D17" s="32"/>
      <c r="E17" s="189">
        <v>2</v>
      </c>
      <c r="F17" s="104" t="s">
        <v>16</v>
      </c>
      <c r="G17" s="32"/>
      <c r="H17" s="33"/>
      <c r="I17" s="33"/>
      <c r="J17" s="33"/>
      <c r="K17" s="32"/>
      <c r="L17" s="33"/>
      <c r="M17" s="32"/>
      <c r="N17" s="33"/>
      <c r="O17" s="33"/>
      <c r="P17" s="5"/>
      <c r="Q17" s="111"/>
      <c r="R17" s="112"/>
      <c r="S17" s="111"/>
      <c r="T17" s="113"/>
      <c r="U17" s="114"/>
      <c r="AF17" s="5"/>
    </row>
    <row r="18" spans="1:32" ht="36" hidden="1">
      <c r="A18" s="100">
        <v>2</v>
      </c>
      <c r="B18" s="100" t="s">
        <v>22</v>
      </c>
      <c r="C18" s="32"/>
      <c r="D18" s="32"/>
      <c r="E18" s="189">
        <v>1</v>
      </c>
      <c r="F18" s="105" t="s">
        <v>23</v>
      </c>
      <c r="G18" s="32"/>
      <c r="H18" s="33"/>
      <c r="I18" s="33"/>
      <c r="J18" s="33"/>
      <c r="K18" s="32"/>
      <c r="L18" s="33"/>
      <c r="M18" s="32"/>
      <c r="N18" s="33"/>
      <c r="O18" s="33"/>
      <c r="P18" s="5"/>
      <c r="Q18" s="111"/>
      <c r="R18" s="112"/>
      <c r="S18" s="111"/>
      <c r="T18" s="113"/>
      <c r="U18" s="114"/>
      <c r="V18" s="5"/>
      <c r="W18" s="5"/>
      <c r="X18" s="5"/>
      <c r="Y18" s="5"/>
      <c r="Z18" s="5"/>
      <c r="AA18" s="5"/>
      <c r="AB18" s="5"/>
      <c r="AC18" s="5"/>
      <c r="AD18" s="5"/>
      <c r="AE18" s="5"/>
      <c r="AF18" s="5"/>
    </row>
    <row r="19" spans="1:32" ht="60" hidden="1">
      <c r="A19" s="100" t="s">
        <v>24</v>
      </c>
      <c r="B19" s="100" t="s">
        <v>25</v>
      </c>
      <c r="C19" s="32"/>
      <c r="D19" s="32"/>
      <c r="E19" s="101">
        <v>2</v>
      </c>
      <c r="F19" s="100" t="s">
        <v>16</v>
      </c>
      <c r="G19" s="32"/>
      <c r="H19" s="33"/>
      <c r="I19" s="33"/>
      <c r="J19" s="33"/>
      <c r="K19" s="32"/>
      <c r="L19" s="33"/>
      <c r="M19" s="32"/>
      <c r="N19" s="33"/>
      <c r="O19" s="33"/>
      <c r="Q19" s="111"/>
      <c r="R19" s="112"/>
      <c r="S19" s="111"/>
      <c r="T19" s="113"/>
      <c r="U19" s="97"/>
    </row>
    <row r="20" spans="1:32" ht="60" hidden="1">
      <c r="A20" s="100" t="s">
        <v>24</v>
      </c>
      <c r="B20" s="100" t="s">
        <v>25</v>
      </c>
      <c r="C20" s="32"/>
      <c r="D20" s="32"/>
      <c r="E20" s="99">
        <v>5</v>
      </c>
      <c r="F20" s="105" t="s">
        <v>26</v>
      </c>
      <c r="H20" s="33"/>
      <c r="I20" s="33"/>
      <c r="J20" s="33"/>
      <c r="K20" s="32"/>
      <c r="L20" s="33"/>
      <c r="M20" s="32"/>
      <c r="N20" s="46"/>
      <c r="O20" s="32"/>
      <c r="Q20" s="111"/>
      <c r="R20" s="112"/>
      <c r="S20" s="111"/>
      <c r="T20" s="113"/>
      <c r="U20" s="96"/>
    </row>
    <row r="21" spans="1:32" ht="60">
      <c r="A21" s="100" t="s">
        <v>24</v>
      </c>
      <c r="B21" s="100" t="s">
        <v>25</v>
      </c>
      <c r="C21" s="32"/>
      <c r="D21" s="32"/>
      <c r="E21" s="101">
        <v>8</v>
      </c>
      <c r="F21" s="100" t="s">
        <v>42</v>
      </c>
      <c r="G21" s="32"/>
      <c r="H21" s="33" t="s">
        <v>312</v>
      </c>
      <c r="I21" s="33" t="s">
        <v>173</v>
      </c>
      <c r="J21" s="33" t="s">
        <v>173</v>
      </c>
      <c r="K21" s="32" t="s">
        <v>174</v>
      </c>
      <c r="L21" s="33" t="s">
        <v>175</v>
      </c>
      <c r="M21" s="32" t="s">
        <v>171</v>
      </c>
      <c r="N21" s="33"/>
      <c r="O21" s="32"/>
      <c r="Q21" s="115"/>
      <c r="R21" s="116"/>
      <c r="S21" s="111"/>
      <c r="T21" s="113"/>
      <c r="U21" s="97"/>
    </row>
    <row r="22" spans="1:32" ht="60">
      <c r="A22" s="100" t="s">
        <v>24</v>
      </c>
      <c r="B22" s="100" t="s">
        <v>25</v>
      </c>
      <c r="C22" s="32"/>
      <c r="D22" s="32"/>
      <c r="E22" s="102">
        <v>9</v>
      </c>
      <c r="F22" s="100" t="s">
        <v>43</v>
      </c>
      <c r="G22" s="32"/>
      <c r="H22" s="33" t="s">
        <v>312</v>
      </c>
      <c r="I22" s="33" t="s">
        <v>173</v>
      </c>
      <c r="J22" s="33" t="s">
        <v>173</v>
      </c>
      <c r="K22" s="32" t="s">
        <v>174</v>
      </c>
      <c r="L22" s="33" t="s">
        <v>175</v>
      </c>
      <c r="M22" s="32" t="s">
        <v>171</v>
      </c>
      <c r="N22" s="33"/>
      <c r="O22" s="32"/>
      <c r="Q22" s="111"/>
      <c r="R22" s="112"/>
      <c r="S22" s="111"/>
      <c r="T22" s="113"/>
      <c r="U22" s="97"/>
    </row>
    <row r="23" spans="1:32" ht="60">
      <c r="A23" s="100" t="s">
        <v>24</v>
      </c>
      <c r="B23" s="100" t="s">
        <v>25</v>
      </c>
      <c r="C23" s="32"/>
      <c r="D23" s="32"/>
      <c r="E23" s="101">
        <v>10</v>
      </c>
      <c r="F23" s="100" t="s">
        <v>44</v>
      </c>
      <c r="G23" s="32"/>
      <c r="H23" s="33" t="s">
        <v>313</v>
      </c>
      <c r="I23" s="33" t="s">
        <v>173</v>
      </c>
      <c r="J23" s="33" t="s">
        <v>173</v>
      </c>
      <c r="K23" s="32" t="s">
        <v>174</v>
      </c>
      <c r="L23" s="33" t="s">
        <v>175</v>
      </c>
      <c r="M23" s="32" t="s">
        <v>171</v>
      </c>
      <c r="N23" s="33" t="s">
        <v>314</v>
      </c>
      <c r="O23" s="32"/>
      <c r="Q23" s="111"/>
      <c r="R23" s="112"/>
      <c r="S23" s="111"/>
      <c r="T23" s="113"/>
      <c r="U23" s="97"/>
    </row>
    <row r="24" spans="1:32" ht="60">
      <c r="A24" s="100" t="s">
        <v>24</v>
      </c>
      <c r="B24" s="100" t="s">
        <v>25</v>
      </c>
      <c r="C24" s="32"/>
      <c r="D24" s="32"/>
      <c r="E24" s="101">
        <v>11</v>
      </c>
      <c r="F24" s="100" t="s">
        <v>45</v>
      </c>
      <c r="G24" s="32"/>
      <c r="H24" s="33" t="s">
        <v>312</v>
      </c>
      <c r="I24" s="33" t="s">
        <v>173</v>
      </c>
      <c r="J24" s="33" t="s">
        <v>173</v>
      </c>
      <c r="K24" s="32" t="s">
        <v>174</v>
      </c>
      <c r="L24" s="33" t="s">
        <v>175</v>
      </c>
      <c r="M24" s="32" t="s">
        <v>171</v>
      </c>
      <c r="N24" s="33"/>
      <c r="O24" s="32"/>
      <c r="Q24" s="111"/>
      <c r="R24" s="112"/>
      <c r="S24" s="111"/>
      <c r="T24" s="113"/>
      <c r="U24" s="114"/>
    </row>
    <row r="25" spans="1:32" ht="60" hidden="1">
      <c r="A25" s="100" t="s">
        <v>24</v>
      </c>
      <c r="B25" s="100" t="s">
        <v>25</v>
      </c>
      <c r="C25" s="32"/>
      <c r="D25" s="32"/>
      <c r="E25" s="101">
        <v>7</v>
      </c>
      <c r="F25" s="100" t="s">
        <v>46</v>
      </c>
      <c r="G25" s="32"/>
      <c r="H25" s="33"/>
      <c r="I25" s="33"/>
      <c r="J25" s="33"/>
      <c r="K25" s="32"/>
      <c r="L25" s="33"/>
      <c r="M25" s="32"/>
      <c r="N25" s="33"/>
      <c r="O25" s="32"/>
      <c r="Q25" s="111"/>
      <c r="R25" s="112"/>
      <c r="S25" s="111"/>
      <c r="T25" s="113"/>
      <c r="U25" s="114"/>
    </row>
    <row r="26" spans="1:32" ht="60">
      <c r="A26" s="100" t="s">
        <v>24</v>
      </c>
      <c r="B26" s="100" t="s">
        <v>25</v>
      </c>
      <c r="C26" s="32"/>
      <c r="D26" s="32"/>
      <c r="E26" s="102">
        <v>12</v>
      </c>
      <c r="F26" s="100" t="s">
        <v>47</v>
      </c>
      <c r="G26" s="32"/>
      <c r="I26" s="33" t="s">
        <v>173</v>
      </c>
      <c r="J26" s="33" t="s">
        <v>173</v>
      </c>
      <c r="K26" s="32" t="s">
        <v>174</v>
      </c>
      <c r="L26" s="33" t="s">
        <v>175</v>
      </c>
      <c r="M26" s="32" t="s">
        <v>171</v>
      </c>
      <c r="N26" s="33" t="s">
        <v>315</v>
      </c>
      <c r="O26" s="32"/>
      <c r="Q26" s="111"/>
      <c r="R26" s="112"/>
      <c r="S26" s="111"/>
      <c r="T26" s="113"/>
      <c r="U26" s="114"/>
    </row>
    <row r="27" spans="1:32" ht="60">
      <c r="A27" s="100" t="s">
        <v>24</v>
      </c>
      <c r="B27" s="100" t="s">
        <v>25</v>
      </c>
      <c r="C27" s="32"/>
      <c r="D27" s="32"/>
      <c r="E27" s="102">
        <v>13</v>
      </c>
      <c r="F27" s="100" t="s">
        <v>48</v>
      </c>
      <c r="G27" s="32"/>
      <c r="H27" s="33" t="s">
        <v>282</v>
      </c>
      <c r="I27" s="33" t="s">
        <v>173</v>
      </c>
      <c r="J27" s="33" t="s">
        <v>195</v>
      </c>
      <c r="K27" s="32" t="s">
        <v>196</v>
      </c>
      <c r="L27" s="33" t="s">
        <v>213</v>
      </c>
      <c r="M27" s="32" t="s">
        <v>198</v>
      </c>
      <c r="N27" s="33"/>
      <c r="O27" s="32"/>
      <c r="Q27" s="111"/>
      <c r="R27" s="112"/>
      <c r="S27" s="111"/>
      <c r="T27" s="113"/>
      <c r="U27" s="114"/>
    </row>
    <row r="28" spans="1:32" ht="60">
      <c r="A28" s="100" t="s">
        <v>24</v>
      </c>
      <c r="B28" s="100" t="s">
        <v>25</v>
      </c>
      <c r="C28" s="32"/>
      <c r="D28" s="32"/>
      <c r="E28" s="102">
        <v>14</v>
      </c>
      <c r="F28" s="100" t="s">
        <v>50</v>
      </c>
      <c r="G28" s="32"/>
      <c r="H28" s="33" t="s">
        <v>282</v>
      </c>
      <c r="I28" s="33" t="s">
        <v>173</v>
      </c>
      <c r="J28" s="33" t="s">
        <v>195</v>
      </c>
      <c r="K28" s="32" t="s">
        <v>196</v>
      </c>
      <c r="L28" s="33" t="s">
        <v>213</v>
      </c>
      <c r="M28" s="32" t="s">
        <v>198</v>
      </c>
      <c r="N28" s="33"/>
      <c r="O28" s="32"/>
      <c r="Q28" s="111"/>
      <c r="R28" s="112"/>
      <c r="S28" s="111"/>
      <c r="T28" s="113"/>
      <c r="U28" s="114"/>
    </row>
    <row r="29" spans="1:32" ht="60" hidden="1">
      <c r="A29" s="100" t="s">
        <v>24</v>
      </c>
      <c r="B29" s="100" t="s">
        <v>25</v>
      </c>
      <c r="C29" s="32"/>
      <c r="D29" s="32"/>
      <c r="E29" s="101">
        <v>6</v>
      </c>
      <c r="F29" s="100" t="s">
        <v>20</v>
      </c>
      <c r="G29" s="32"/>
      <c r="H29" s="33"/>
      <c r="I29" s="33"/>
      <c r="J29" s="33"/>
      <c r="K29" s="32"/>
      <c r="L29" s="33"/>
      <c r="M29" s="32"/>
      <c r="N29" s="33"/>
      <c r="O29" s="32"/>
      <c r="Q29" s="111"/>
      <c r="R29" s="112"/>
      <c r="S29" s="111"/>
      <c r="T29" s="113"/>
      <c r="U29" s="114"/>
    </row>
    <row r="30" spans="1:32" ht="60">
      <c r="A30" s="100" t="s">
        <v>24</v>
      </c>
      <c r="B30" s="100" t="s">
        <v>25</v>
      </c>
      <c r="C30" s="32"/>
      <c r="D30" s="32"/>
      <c r="E30" s="101">
        <v>15</v>
      </c>
      <c r="F30" s="100" t="s">
        <v>52</v>
      </c>
      <c r="G30" s="32"/>
      <c r="H30" s="33" t="s">
        <v>316</v>
      </c>
      <c r="I30" s="33" t="s">
        <v>173</v>
      </c>
      <c r="J30" s="33" t="s">
        <v>195</v>
      </c>
      <c r="K30" s="32" t="s">
        <v>196</v>
      </c>
      <c r="L30" s="33" t="s">
        <v>175</v>
      </c>
      <c r="M30" s="32" t="s">
        <v>200</v>
      </c>
      <c r="N30" s="33" t="s">
        <v>317</v>
      </c>
      <c r="O30" s="32"/>
      <c r="Q30" s="111"/>
      <c r="R30" s="112"/>
      <c r="S30" s="111"/>
      <c r="T30" s="113"/>
      <c r="U30" s="114"/>
    </row>
    <row r="31" spans="1:32" ht="84" hidden="1">
      <c r="A31" s="100" t="s">
        <v>53</v>
      </c>
      <c r="B31" s="100" t="s">
        <v>54</v>
      </c>
      <c r="C31" s="32"/>
      <c r="D31" s="32"/>
      <c r="E31" s="101">
        <v>2</v>
      </c>
      <c r="F31" s="100" t="s">
        <v>16</v>
      </c>
      <c r="G31" s="32"/>
      <c r="I31" s="33"/>
      <c r="J31" s="33"/>
      <c r="K31" s="32"/>
      <c r="L31" s="33"/>
      <c r="M31" s="32"/>
      <c r="N31" s="33"/>
      <c r="O31" s="32"/>
      <c r="Q31" s="111"/>
      <c r="R31" s="112"/>
      <c r="S31" s="111"/>
      <c r="T31" s="113"/>
      <c r="U31" s="114"/>
    </row>
    <row r="32" spans="1:32" ht="84" hidden="1">
      <c r="A32" s="100" t="s">
        <v>53</v>
      </c>
      <c r="B32" s="100" t="s">
        <v>54</v>
      </c>
      <c r="C32" s="32"/>
      <c r="D32" s="32"/>
      <c r="E32" s="101">
        <v>6</v>
      </c>
      <c r="F32" s="100" t="s">
        <v>208</v>
      </c>
      <c r="G32" s="32"/>
      <c r="I32" s="33"/>
      <c r="J32" s="33"/>
      <c r="K32" s="32"/>
      <c r="L32" s="33"/>
      <c r="M32" s="32"/>
      <c r="N32" s="33"/>
      <c r="O32" s="32"/>
      <c r="Q32" s="111"/>
      <c r="R32" s="112"/>
      <c r="S32" s="111"/>
      <c r="T32" s="113"/>
      <c r="U32" s="96"/>
    </row>
    <row r="33" spans="1:21" ht="84">
      <c r="A33" s="100" t="s">
        <v>53</v>
      </c>
      <c r="B33" s="100" t="s">
        <v>54</v>
      </c>
      <c r="C33" s="32"/>
      <c r="D33" s="32"/>
      <c r="E33" s="102">
        <v>16</v>
      </c>
      <c r="F33" s="100" t="s">
        <v>57</v>
      </c>
      <c r="G33" s="32"/>
      <c r="I33" s="33" t="s">
        <v>173</v>
      </c>
      <c r="J33" s="33" t="s">
        <v>195</v>
      </c>
      <c r="K33" s="32" t="s">
        <v>196</v>
      </c>
      <c r="L33" s="33" t="s">
        <v>175</v>
      </c>
      <c r="M33" s="32" t="s">
        <v>200</v>
      </c>
      <c r="N33" s="33" t="s">
        <v>317</v>
      </c>
      <c r="O33" s="32"/>
      <c r="Q33" s="111"/>
      <c r="R33" s="112"/>
      <c r="S33" s="111"/>
      <c r="T33" s="113"/>
      <c r="U33" s="114"/>
    </row>
    <row r="34" spans="1:21" ht="84">
      <c r="A34" s="100" t="s">
        <v>53</v>
      </c>
      <c r="B34" s="100" t="s">
        <v>54</v>
      </c>
      <c r="C34" s="32"/>
      <c r="D34" s="32"/>
      <c r="E34" s="102">
        <v>17</v>
      </c>
      <c r="F34" s="100" t="s">
        <v>59</v>
      </c>
      <c r="G34" s="32"/>
      <c r="H34" s="33" t="s">
        <v>316</v>
      </c>
      <c r="I34" s="33" t="s">
        <v>173</v>
      </c>
      <c r="J34" s="33" t="s">
        <v>173</v>
      </c>
      <c r="K34" s="32" t="s">
        <v>174</v>
      </c>
      <c r="L34" s="33" t="s">
        <v>175</v>
      </c>
      <c r="M34" s="32" t="s">
        <v>200</v>
      </c>
      <c r="N34" s="33"/>
      <c r="O34" s="32"/>
      <c r="Q34" s="111"/>
      <c r="R34" s="112"/>
      <c r="S34" s="111"/>
      <c r="T34" s="113"/>
      <c r="U34" s="114"/>
    </row>
    <row r="35" spans="1:21" ht="84" hidden="1">
      <c r="A35" s="100" t="s">
        <v>53</v>
      </c>
      <c r="B35" s="100" t="s">
        <v>54</v>
      </c>
      <c r="C35" s="32"/>
      <c r="D35" s="32"/>
      <c r="E35" s="101">
        <v>1</v>
      </c>
      <c r="F35" s="100" t="s">
        <v>23</v>
      </c>
      <c r="G35" s="32"/>
      <c r="H35" s="33"/>
      <c r="I35" s="33"/>
      <c r="J35" s="33"/>
      <c r="K35" s="32"/>
      <c r="L35" s="33"/>
      <c r="M35" s="32"/>
      <c r="N35" s="33"/>
      <c r="O35" s="32"/>
      <c r="Q35" s="111"/>
      <c r="R35" s="112"/>
      <c r="S35" s="111"/>
      <c r="T35" s="113"/>
      <c r="U35" s="114"/>
    </row>
    <row r="36" spans="1:21" ht="84">
      <c r="A36" s="100" t="s">
        <v>53</v>
      </c>
      <c r="B36" s="100" t="s">
        <v>54</v>
      </c>
      <c r="C36" s="32"/>
      <c r="D36" s="32"/>
      <c r="E36" s="102">
        <v>18</v>
      </c>
      <c r="F36" s="100" t="s">
        <v>60</v>
      </c>
      <c r="G36" s="32"/>
      <c r="H36" s="33" t="s">
        <v>316</v>
      </c>
      <c r="I36" s="33" t="s">
        <v>173</v>
      </c>
      <c r="J36" s="33" t="s">
        <v>173</v>
      </c>
      <c r="K36" s="32" t="s">
        <v>174</v>
      </c>
      <c r="L36" s="33" t="s">
        <v>175</v>
      </c>
      <c r="M36" s="32" t="s">
        <v>200</v>
      </c>
      <c r="N36" s="33"/>
      <c r="O36" s="32"/>
      <c r="Q36" s="111"/>
      <c r="R36" s="112"/>
      <c r="S36" s="111"/>
      <c r="T36" s="113"/>
      <c r="U36" s="112"/>
    </row>
    <row r="37" spans="1:21" ht="84" hidden="1">
      <c r="A37" s="100" t="s">
        <v>53</v>
      </c>
      <c r="B37" s="100" t="s">
        <v>54</v>
      </c>
      <c r="C37" s="32"/>
      <c r="D37" s="32"/>
      <c r="E37" s="101">
        <v>15</v>
      </c>
      <c r="F37" s="100" t="s">
        <v>52</v>
      </c>
      <c r="G37" s="32"/>
      <c r="H37" s="33"/>
      <c r="I37" s="33"/>
      <c r="J37" s="33"/>
      <c r="K37" s="32"/>
      <c r="L37" s="33"/>
      <c r="M37" s="32"/>
      <c r="N37" s="33"/>
      <c r="O37" s="32"/>
      <c r="Q37" s="111"/>
      <c r="R37" s="111"/>
      <c r="S37" s="111"/>
      <c r="T37" s="119"/>
      <c r="U37" s="114"/>
    </row>
    <row r="38" spans="1:21" ht="84">
      <c r="A38" s="100" t="s">
        <v>61</v>
      </c>
      <c r="B38" s="100" t="s">
        <v>62</v>
      </c>
      <c r="C38" s="32"/>
      <c r="D38" s="32"/>
      <c r="E38" s="102">
        <v>19</v>
      </c>
      <c r="F38" s="100" t="s">
        <v>63</v>
      </c>
      <c r="G38" s="32"/>
      <c r="I38" s="33" t="s">
        <v>173</v>
      </c>
      <c r="J38" s="33" t="s">
        <v>195</v>
      </c>
      <c r="K38" s="32" t="s">
        <v>196</v>
      </c>
      <c r="L38" s="33" t="s">
        <v>213</v>
      </c>
      <c r="M38" s="32" t="s">
        <v>171</v>
      </c>
      <c r="N38" s="14" t="s">
        <v>318</v>
      </c>
      <c r="O38" s="32"/>
      <c r="Q38" s="111"/>
      <c r="R38" s="112"/>
      <c r="S38" s="111"/>
      <c r="T38" s="113"/>
      <c r="U38" s="96"/>
    </row>
    <row r="39" spans="1:21" ht="48" hidden="1">
      <c r="A39" s="100" t="s">
        <v>61</v>
      </c>
      <c r="B39" s="100" t="s">
        <v>64</v>
      </c>
      <c r="C39" s="32"/>
      <c r="D39" s="32"/>
      <c r="E39" s="101">
        <v>5</v>
      </c>
      <c r="F39" s="100" t="s">
        <v>65</v>
      </c>
      <c r="G39" s="32"/>
      <c r="H39" s="33"/>
      <c r="I39" s="33"/>
      <c r="J39" s="33"/>
      <c r="K39" s="32"/>
      <c r="L39" s="33"/>
      <c r="M39" s="32"/>
      <c r="N39" s="33"/>
      <c r="O39" s="32"/>
      <c r="Q39" s="111"/>
      <c r="R39" s="112"/>
      <c r="S39" s="111"/>
      <c r="T39" s="113"/>
      <c r="U39" s="96"/>
    </row>
    <row r="40" spans="1:21" ht="48" hidden="1">
      <c r="A40" s="100" t="s">
        <v>61</v>
      </c>
      <c r="B40" s="100" t="s">
        <v>64</v>
      </c>
      <c r="C40" s="32"/>
      <c r="D40" s="32"/>
      <c r="E40" s="101">
        <v>2</v>
      </c>
      <c r="F40" s="100" t="s">
        <v>16</v>
      </c>
      <c r="G40" s="32"/>
      <c r="H40" s="33"/>
      <c r="I40" s="33"/>
      <c r="J40" s="33"/>
      <c r="K40" s="32"/>
      <c r="L40" s="33"/>
      <c r="M40" s="32"/>
      <c r="N40" s="50"/>
      <c r="O40" s="32"/>
      <c r="Q40" s="111"/>
      <c r="R40" s="112"/>
      <c r="S40" s="111"/>
      <c r="T40" s="113"/>
      <c r="U40" s="114"/>
    </row>
    <row r="41" spans="1:21" ht="48" hidden="1">
      <c r="A41" s="100" t="s">
        <v>61</v>
      </c>
      <c r="B41" s="100" t="s">
        <v>64</v>
      </c>
      <c r="C41" s="32"/>
      <c r="D41" s="32"/>
      <c r="E41" s="101">
        <v>10</v>
      </c>
      <c r="F41" s="100" t="s">
        <v>44</v>
      </c>
      <c r="G41" s="32"/>
      <c r="H41" s="33"/>
      <c r="I41" s="33"/>
      <c r="J41" s="33"/>
      <c r="K41" s="32"/>
      <c r="L41" s="33"/>
      <c r="M41" s="32"/>
      <c r="N41" s="50"/>
      <c r="O41" s="32"/>
      <c r="Q41" s="111"/>
      <c r="R41" s="112"/>
      <c r="S41" s="111"/>
      <c r="T41" s="113"/>
      <c r="U41" s="96"/>
    </row>
    <row r="42" spans="1:21" ht="48">
      <c r="A42" s="100" t="s">
        <v>61</v>
      </c>
      <c r="B42" s="100" t="s">
        <v>64</v>
      </c>
      <c r="C42" s="32"/>
      <c r="D42" s="32"/>
      <c r="E42" s="102">
        <v>20</v>
      </c>
      <c r="F42" s="100" t="s">
        <v>67</v>
      </c>
      <c r="G42" s="32"/>
      <c r="H42" s="33" t="s">
        <v>319</v>
      </c>
      <c r="I42" s="33" t="s">
        <v>173</v>
      </c>
      <c r="J42" s="33" t="s">
        <v>195</v>
      </c>
      <c r="K42" s="32" t="s">
        <v>174</v>
      </c>
      <c r="L42" s="33" t="s">
        <v>175</v>
      </c>
      <c r="M42" s="32" t="s">
        <v>198</v>
      </c>
      <c r="N42" s="33" t="s">
        <v>320</v>
      </c>
      <c r="O42" s="32"/>
      <c r="Q42" s="111"/>
      <c r="R42" s="112"/>
      <c r="S42" s="111"/>
      <c r="T42" s="113"/>
      <c r="U42" s="114"/>
    </row>
    <row r="43" spans="1:21" ht="72" hidden="1">
      <c r="A43" s="100" t="s">
        <v>68</v>
      </c>
      <c r="B43" s="100" t="s">
        <v>69</v>
      </c>
      <c r="C43" s="32"/>
      <c r="D43" s="32"/>
      <c r="E43" s="101">
        <v>2</v>
      </c>
      <c r="F43" s="100" t="s">
        <v>16</v>
      </c>
      <c r="G43" s="32"/>
      <c r="H43" s="33"/>
      <c r="I43" s="33"/>
      <c r="J43" s="33"/>
      <c r="K43" s="32"/>
      <c r="L43" s="33"/>
      <c r="M43" s="32"/>
      <c r="N43" s="33"/>
      <c r="O43" s="32"/>
      <c r="Q43" s="111"/>
      <c r="R43" s="112"/>
      <c r="S43" s="111"/>
      <c r="T43" s="120"/>
      <c r="U43" s="114"/>
    </row>
    <row r="44" spans="1:21" ht="36" hidden="1">
      <c r="A44" s="100" t="s">
        <v>68</v>
      </c>
      <c r="B44" s="100" t="s">
        <v>70</v>
      </c>
      <c r="C44" s="32"/>
      <c r="D44" s="32"/>
      <c r="E44" s="101">
        <v>10</v>
      </c>
      <c r="F44" s="100" t="s">
        <v>44</v>
      </c>
      <c r="G44" s="32"/>
      <c r="H44" s="33"/>
      <c r="I44" s="33"/>
      <c r="J44" s="33"/>
      <c r="K44" s="32"/>
      <c r="L44" s="33"/>
      <c r="M44" s="32"/>
      <c r="N44" s="33"/>
      <c r="O44" s="32"/>
      <c r="Q44" s="111"/>
      <c r="R44" s="112"/>
      <c r="S44" s="111"/>
      <c r="T44" s="119"/>
      <c r="U44" s="114"/>
    </row>
    <row r="45" spans="1:21" ht="36" hidden="1">
      <c r="A45" s="100" t="s">
        <v>68</v>
      </c>
      <c r="B45" s="100" t="s">
        <v>70</v>
      </c>
      <c r="C45" s="32"/>
      <c r="D45" s="32"/>
      <c r="E45" s="101">
        <v>1</v>
      </c>
      <c r="F45" s="100" t="s">
        <v>23</v>
      </c>
      <c r="G45" s="32"/>
      <c r="H45" s="33"/>
      <c r="I45" s="33"/>
      <c r="J45" s="33"/>
      <c r="K45" s="32"/>
      <c r="L45" s="33"/>
      <c r="M45" s="32"/>
      <c r="N45" s="33"/>
      <c r="O45" s="32"/>
      <c r="Q45" s="111"/>
      <c r="R45" s="112"/>
      <c r="S45" s="111"/>
      <c r="T45" s="119"/>
      <c r="U45" s="97"/>
    </row>
    <row r="46" spans="1:21" ht="36" hidden="1">
      <c r="A46" s="100" t="s">
        <v>68</v>
      </c>
      <c r="B46" s="100" t="s">
        <v>70</v>
      </c>
      <c r="C46" s="32"/>
      <c r="D46" s="32"/>
      <c r="E46" s="101">
        <v>6</v>
      </c>
      <c r="F46" s="100" t="s">
        <v>20</v>
      </c>
      <c r="G46" s="32"/>
      <c r="H46" s="33"/>
      <c r="I46" s="33"/>
      <c r="J46" s="33"/>
      <c r="K46" s="32"/>
      <c r="L46" s="33"/>
      <c r="M46" s="32"/>
      <c r="N46" s="46"/>
      <c r="O46" s="32"/>
      <c r="Q46" s="111"/>
      <c r="R46" s="112"/>
      <c r="S46" s="111"/>
      <c r="T46" s="119"/>
      <c r="U46" s="97"/>
    </row>
    <row r="47" spans="1:21" ht="36">
      <c r="A47" s="100" t="s">
        <v>68</v>
      </c>
      <c r="B47" s="100" t="s">
        <v>70</v>
      </c>
      <c r="C47" s="32"/>
      <c r="D47" s="32"/>
      <c r="E47" s="101">
        <v>21</v>
      </c>
      <c r="F47" s="100" t="s">
        <v>71</v>
      </c>
      <c r="G47" s="32"/>
      <c r="H47" s="33" t="s">
        <v>316</v>
      </c>
      <c r="I47" s="33" t="s">
        <v>173</v>
      </c>
      <c r="J47" s="33" t="s">
        <v>173</v>
      </c>
      <c r="K47" s="32" t="s">
        <v>174</v>
      </c>
      <c r="L47" s="33" t="s">
        <v>175</v>
      </c>
      <c r="M47" s="32" t="s">
        <v>171</v>
      </c>
      <c r="N47" s="46"/>
      <c r="O47" s="32"/>
      <c r="Q47" s="111"/>
      <c r="R47" s="112"/>
      <c r="S47" s="111"/>
      <c r="T47" s="119"/>
      <c r="U47" s="114"/>
    </row>
    <row r="48" spans="1:21" ht="36" hidden="1">
      <c r="A48" s="100" t="s">
        <v>68</v>
      </c>
      <c r="B48" s="100" t="s">
        <v>70</v>
      </c>
      <c r="C48" s="32"/>
      <c r="D48" s="32"/>
      <c r="E48" s="101">
        <v>15</v>
      </c>
      <c r="F48" s="100" t="s">
        <v>52</v>
      </c>
      <c r="G48" s="32"/>
      <c r="H48" s="33"/>
      <c r="I48" s="33"/>
      <c r="J48" s="33"/>
      <c r="K48" s="32"/>
      <c r="L48" s="33"/>
      <c r="M48" s="32"/>
      <c r="N48" s="33"/>
      <c r="O48" s="32"/>
      <c r="Q48" s="111"/>
      <c r="R48" s="112"/>
      <c r="S48" s="111"/>
      <c r="T48" s="113"/>
      <c r="U48" s="114"/>
    </row>
    <row r="49" spans="1:21" ht="48" hidden="1">
      <c r="A49" s="100" t="s">
        <v>73</v>
      </c>
      <c r="B49" s="100" t="s">
        <v>74</v>
      </c>
      <c r="C49" s="32"/>
      <c r="D49" s="32"/>
      <c r="E49" s="101">
        <v>2</v>
      </c>
      <c r="F49" s="100" t="s">
        <v>16</v>
      </c>
      <c r="G49" s="32"/>
      <c r="H49" s="33"/>
      <c r="I49" s="33"/>
      <c r="J49" s="33"/>
      <c r="K49" s="32"/>
      <c r="L49" s="33"/>
      <c r="M49" s="32"/>
      <c r="N49" s="33"/>
      <c r="O49" s="32"/>
      <c r="Q49" s="111"/>
      <c r="R49" s="112"/>
      <c r="S49" s="111"/>
      <c r="T49" s="113"/>
      <c r="U49" s="114"/>
    </row>
    <row r="50" spans="1:21" ht="48">
      <c r="A50" s="100" t="s">
        <v>73</v>
      </c>
      <c r="B50" s="100" t="s">
        <v>74</v>
      </c>
      <c r="C50" s="32"/>
      <c r="D50" s="32"/>
      <c r="E50" s="101">
        <v>22</v>
      </c>
      <c r="F50" s="100" t="s">
        <v>75</v>
      </c>
      <c r="G50" s="32"/>
      <c r="H50" s="33" t="s">
        <v>316</v>
      </c>
      <c r="I50" s="33" t="s">
        <v>173</v>
      </c>
      <c r="J50" s="33" t="s">
        <v>173</v>
      </c>
      <c r="K50" s="32" t="s">
        <v>174</v>
      </c>
      <c r="L50" s="33" t="s">
        <v>175</v>
      </c>
      <c r="M50" s="32" t="s">
        <v>171</v>
      </c>
      <c r="N50" s="32" t="s">
        <v>321</v>
      </c>
      <c r="O50" s="32"/>
      <c r="Q50" s="111"/>
      <c r="R50" s="112"/>
      <c r="S50" s="111"/>
      <c r="T50" s="113"/>
      <c r="U50" s="114"/>
    </row>
    <row r="51" spans="1:21" ht="48" hidden="1">
      <c r="A51" s="100" t="s">
        <v>73</v>
      </c>
      <c r="B51" s="100" t="s">
        <v>74</v>
      </c>
      <c r="C51" s="32"/>
      <c r="D51" s="32"/>
      <c r="E51" s="101">
        <v>7</v>
      </c>
      <c r="F51" s="100" t="s">
        <v>21</v>
      </c>
      <c r="G51" s="32"/>
      <c r="H51" s="33"/>
      <c r="I51" s="33"/>
      <c r="J51" s="33"/>
      <c r="K51" s="32"/>
      <c r="L51" s="33"/>
      <c r="M51" s="32"/>
      <c r="N51" s="33"/>
      <c r="O51" s="32"/>
      <c r="Q51" s="111"/>
      <c r="R51" s="112"/>
      <c r="S51" s="111"/>
      <c r="T51" s="113"/>
      <c r="U51" s="114"/>
    </row>
    <row r="52" spans="1:21" ht="48" hidden="1">
      <c r="A52" s="100" t="s">
        <v>73</v>
      </c>
      <c r="B52" s="100" t="s">
        <v>74</v>
      </c>
      <c r="C52" s="32"/>
      <c r="D52" s="32"/>
      <c r="E52" s="101">
        <v>21</v>
      </c>
      <c r="F52" s="100" t="s">
        <v>76</v>
      </c>
      <c r="G52" s="32"/>
      <c r="H52" s="33"/>
      <c r="I52" s="33"/>
      <c r="J52" s="33"/>
      <c r="K52" s="32"/>
      <c r="L52" s="33"/>
      <c r="M52" s="32"/>
      <c r="N52" s="33"/>
      <c r="O52" s="32"/>
      <c r="Q52" s="111"/>
      <c r="R52" s="112"/>
      <c r="S52" s="111"/>
      <c r="T52" s="113"/>
      <c r="U52" s="114"/>
    </row>
    <row r="53" spans="1:21" ht="48">
      <c r="A53" s="100" t="s">
        <v>73</v>
      </c>
      <c r="B53" s="100" t="s">
        <v>74</v>
      </c>
      <c r="C53" s="32"/>
      <c r="D53" s="32"/>
      <c r="E53" s="101">
        <v>23</v>
      </c>
      <c r="F53" s="100" t="s">
        <v>78</v>
      </c>
      <c r="G53" s="32"/>
      <c r="H53" s="32" t="s">
        <v>283</v>
      </c>
      <c r="I53" s="33" t="s">
        <v>173</v>
      </c>
      <c r="J53" s="33" t="s">
        <v>173</v>
      </c>
      <c r="K53" s="32" t="s">
        <v>174</v>
      </c>
      <c r="L53" s="33" t="s">
        <v>175</v>
      </c>
      <c r="M53" s="32" t="s">
        <v>171</v>
      </c>
      <c r="N53" s="32" t="s">
        <v>322</v>
      </c>
      <c r="O53" s="32"/>
      <c r="Q53" s="111"/>
      <c r="R53" s="112"/>
      <c r="S53" s="111"/>
      <c r="T53" s="113"/>
      <c r="U53" s="114"/>
    </row>
    <row r="54" spans="1:21" ht="60">
      <c r="A54" s="100" t="s">
        <v>79</v>
      </c>
      <c r="B54" s="100" t="s">
        <v>80</v>
      </c>
      <c r="C54" s="32"/>
      <c r="D54" s="32"/>
      <c r="E54" s="99">
        <v>24</v>
      </c>
      <c r="F54" s="100" t="s">
        <v>226</v>
      </c>
      <c r="G54" s="32"/>
      <c r="H54" s="33" t="s">
        <v>316</v>
      </c>
      <c r="I54" s="33" t="s">
        <v>173</v>
      </c>
      <c r="J54" s="33" t="s">
        <v>173</v>
      </c>
      <c r="K54" s="32" t="s">
        <v>174</v>
      </c>
      <c r="L54" s="33" t="s">
        <v>175</v>
      </c>
      <c r="M54" s="32" t="s">
        <v>171</v>
      </c>
      <c r="N54" s="33" t="s">
        <v>321</v>
      </c>
      <c r="O54" s="32"/>
      <c r="Q54" s="111"/>
      <c r="R54" s="112"/>
      <c r="S54" s="111"/>
      <c r="T54" s="113"/>
      <c r="U54" s="114"/>
    </row>
    <row r="55" spans="1:21" ht="120" customHeight="1">
      <c r="A55" s="100" t="s">
        <v>79</v>
      </c>
      <c r="B55" s="100" t="s">
        <v>80</v>
      </c>
      <c r="C55" s="32"/>
      <c r="D55" s="32"/>
      <c r="E55" s="102">
        <v>25</v>
      </c>
      <c r="F55" s="100" t="s">
        <v>87</v>
      </c>
      <c r="G55" s="32"/>
      <c r="H55" s="33" t="s">
        <v>323</v>
      </c>
      <c r="I55" s="33" t="s">
        <v>173</v>
      </c>
      <c r="J55" s="33" t="s">
        <v>173</v>
      </c>
      <c r="K55" s="32" t="s">
        <v>174</v>
      </c>
      <c r="L55" s="33" t="s">
        <v>175</v>
      </c>
      <c r="M55" s="32" t="s">
        <v>171</v>
      </c>
      <c r="N55" s="33" t="s">
        <v>324</v>
      </c>
      <c r="O55" s="32"/>
      <c r="Q55" s="222"/>
      <c r="R55" s="223"/>
      <c r="S55" s="226"/>
      <c r="T55" s="227"/>
      <c r="U55" s="114"/>
    </row>
    <row r="56" spans="1:21" ht="36" hidden="1">
      <c r="A56" s="100" t="s">
        <v>79</v>
      </c>
      <c r="B56" s="100" t="s">
        <v>80</v>
      </c>
      <c r="C56" s="32"/>
      <c r="D56" s="32"/>
      <c r="E56" s="101">
        <v>2</v>
      </c>
      <c r="F56" s="100" t="s">
        <v>16</v>
      </c>
      <c r="G56" s="32"/>
      <c r="H56" s="33"/>
      <c r="I56" s="33"/>
      <c r="J56" s="33"/>
      <c r="K56" s="32"/>
      <c r="L56" s="33"/>
      <c r="M56" s="32"/>
      <c r="N56" s="33"/>
      <c r="O56" s="32"/>
      <c r="Q56" s="222"/>
      <c r="R56" s="224"/>
      <c r="S56" s="226"/>
      <c r="T56" s="228"/>
      <c r="U56" s="114"/>
    </row>
    <row r="57" spans="1:21" ht="36" hidden="1">
      <c r="A57" s="100" t="s">
        <v>79</v>
      </c>
      <c r="B57" s="100" t="s">
        <v>80</v>
      </c>
      <c r="C57" s="32"/>
      <c r="D57" s="32"/>
      <c r="E57" s="101">
        <v>10</v>
      </c>
      <c r="F57" s="100" t="s">
        <v>44</v>
      </c>
      <c r="G57" s="32"/>
      <c r="H57" s="33"/>
      <c r="I57" s="33"/>
      <c r="J57" s="33"/>
      <c r="K57" s="32"/>
      <c r="L57" s="33"/>
      <c r="M57" s="32"/>
      <c r="N57" s="33"/>
      <c r="O57" s="32"/>
      <c r="Q57" s="222"/>
      <c r="R57" s="225"/>
      <c r="S57" s="226"/>
      <c r="T57" s="229"/>
      <c r="U57" s="114"/>
    </row>
    <row r="58" spans="1:21" ht="36">
      <c r="A58" s="100" t="s">
        <v>79</v>
      </c>
      <c r="B58" s="100" t="s">
        <v>80</v>
      </c>
      <c r="C58" s="32"/>
      <c r="D58" s="32"/>
      <c r="E58" s="102">
        <v>26</v>
      </c>
      <c r="F58" s="100" t="s">
        <v>89</v>
      </c>
      <c r="G58" s="32"/>
      <c r="H58" s="33" t="s">
        <v>215</v>
      </c>
      <c r="I58" s="33" t="s">
        <v>173</v>
      </c>
      <c r="J58" s="33" t="s">
        <v>173</v>
      </c>
      <c r="K58" s="32" t="s">
        <v>174</v>
      </c>
      <c r="L58" s="33" t="s">
        <v>175</v>
      </c>
      <c r="M58" s="32" t="s">
        <v>171</v>
      </c>
      <c r="N58" s="33" t="s">
        <v>321</v>
      </c>
      <c r="O58" s="32"/>
      <c r="Q58" s="111"/>
      <c r="R58" s="112"/>
      <c r="S58" s="111"/>
      <c r="T58" s="120"/>
      <c r="U58" s="114"/>
    </row>
    <row r="59" spans="1:21" ht="40.5">
      <c r="A59" s="100" t="s">
        <v>79</v>
      </c>
      <c r="B59" s="100" t="s">
        <v>80</v>
      </c>
      <c r="C59" s="32"/>
      <c r="D59" s="32"/>
      <c r="E59" s="102">
        <v>27</v>
      </c>
      <c r="F59" s="100" t="s">
        <v>90</v>
      </c>
      <c r="G59" s="32"/>
      <c r="H59" s="33" t="s">
        <v>215</v>
      </c>
      <c r="I59" s="33" t="s">
        <v>173</v>
      </c>
      <c r="J59" s="33" t="s">
        <v>173</v>
      </c>
      <c r="K59" s="32" t="s">
        <v>174</v>
      </c>
      <c r="L59" s="33" t="s">
        <v>175</v>
      </c>
      <c r="M59" s="32" t="s">
        <v>171</v>
      </c>
      <c r="N59" s="33" t="s">
        <v>325</v>
      </c>
      <c r="O59" s="32"/>
      <c r="Q59" s="111"/>
      <c r="R59" s="112"/>
      <c r="S59" s="111"/>
      <c r="T59" s="121"/>
      <c r="U59" s="114"/>
    </row>
    <row r="60" spans="1:21" ht="36" hidden="1">
      <c r="A60" s="100" t="s">
        <v>79</v>
      </c>
      <c r="B60" s="100" t="s">
        <v>80</v>
      </c>
      <c r="C60" s="32"/>
      <c r="D60" s="32"/>
      <c r="E60" s="101">
        <v>11</v>
      </c>
      <c r="F60" s="100" t="s">
        <v>45</v>
      </c>
      <c r="G60" s="32"/>
      <c r="H60" s="33"/>
      <c r="I60" s="33"/>
      <c r="J60" s="33"/>
      <c r="K60" s="32"/>
      <c r="L60" s="33"/>
      <c r="M60" s="32"/>
      <c r="N60" s="33"/>
      <c r="O60" s="32"/>
      <c r="Q60" s="111"/>
      <c r="R60" s="112"/>
      <c r="S60" s="111"/>
      <c r="T60" s="121"/>
      <c r="U60" s="114"/>
    </row>
    <row r="61" spans="1:21" ht="36" hidden="1">
      <c r="A61" s="100" t="s">
        <v>79</v>
      </c>
      <c r="B61" s="100" t="s">
        <v>80</v>
      </c>
      <c r="C61" s="32"/>
      <c r="D61" s="32"/>
      <c r="E61" s="101">
        <v>7</v>
      </c>
      <c r="F61" s="100" t="s">
        <v>91</v>
      </c>
      <c r="G61" s="32"/>
      <c r="H61" s="33"/>
      <c r="I61" s="33"/>
      <c r="J61" s="33"/>
      <c r="K61" s="32"/>
      <c r="L61" s="33"/>
      <c r="M61" s="32"/>
      <c r="N61" s="33"/>
      <c r="O61" s="32"/>
      <c r="Q61" s="111"/>
      <c r="R61" s="112"/>
      <c r="S61" s="111"/>
      <c r="T61" s="120"/>
      <c r="U61" s="98"/>
    </row>
    <row r="62" spans="1:21" ht="36" hidden="1">
      <c r="A62" s="100" t="s">
        <v>79</v>
      </c>
      <c r="B62" s="100" t="s">
        <v>80</v>
      </c>
      <c r="C62" s="32"/>
      <c r="D62" s="32"/>
      <c r="E62" s="101">
        <v>8</v>
      </c>
      <c r="F62" s="100" t="s">
        <v>92</v>
      </c>
      <c r="G62" s="32"/>
      <c r="H62" s="33"/>
      <c r="I62" s="33"/>
      <c r="J62" s="33"/>
      <c r="K62" s="32"/>
      <c r="L62" s="33"/>
      <c r="M62" s="32"/>
      <c r="N62" s="33"/>
      <c r="O62" s="32"/>
      <c r="Q62" s="111"/>
      <c r="R62" s="112"/>
      <c r="S62" s="111"/>
      <c r="T62" s="120"/>
      <c r="U62" s="114"/>
    </row>
    <row r="63" spans="1:21" ht="36" hidden="1">
      <c r="A63" s="100" t="s">
        <v>79</v>
      </c>
      <c r="B63" s="100" t="s">
        <v>80</v>
      </c>
      <c r="C63" s="32"/>
      <c r="D63" s="32"/>
      <c r="E63" s="101">
        <v>5</v>
      </c>
      <c r="F63" s="100" t="s">
        <v>93</v>
      </c>
      <c r="G63" s="32"/>
      <c r="H63" s="33"/>
      <c r="I63" s="33"/>
      <c r="J63" s="33"/>
      <c r="K63" s="32"/>
      <c r="L63" s="33"/>
      <c r="M63" s="32"/>
      <c r="N63" s="33"/>
      <c r="O63" s="32"/>
      <c r="Q63" s="111"/>
      <c r="R63" s="112"/>
      <c r="S63" s="111"/>
      <c r="T63" s="120"/>
      <c r="U63" s="98"/>
    </row>
    <row r="64" spans="1:21" ht="36" hidden="1">
      <c r="A64" s="100" t="s">
        <v>79</v>
      </c>
      <c r="B64" s="100" t="s">
        <v>80</v>
      </c>
      <c r="C64" s="32"/>
      <c r="D64" s="32"/>
      <c r="E64" s="101">
        <v>6</v>
      </c>
      <c r="F64" s="100" t="s">
        <v>94</v>
      </c>
      <c r="G64" s="32"/>
      <c r="H64" s="33"/>
      <c r="I64" s="33"/>
      <c r="J64" s="33"/>
      <c r="K64" s="32"/>
      <c r="L64" s="33"/>
      <c r="M64" s="32"/>
      <c r="N64" s="33"/>
      <c r="O64" s="32"/>
      <c r="Q64" s="111"/>
      <c r="R64" s="112"/>
      <c r="S64" s="111"/>
      <c r="T64" s="113"/>
      <c r="U64" s="98"/>
    </row>
    <row r="65" spans="1:21" ht="36" hidden="1">
      <c r="A65" s="100" t="s">
        <v>79</v>
      </c>
      <c r="B65" s="100" t="s">
        <v>80</v>
      </c>
      <c r="C65" s="32"/>
      <c r="D65" s="32"/>
      <c r="E65" s="101">
        <v>23</v>
      </c>
      <c r="F65" s="100" t="s">
        <v>95</v>
      </c>
      <c r="G65" s="32"/>
      <c r="H65" s="33"/>
      <c r="I65" s="33"/>
      <c r="J65" s="33"/>
      <c r="K65" s="32"/>
      <c r="L65" s="33"/>
      <c r="M65" s="32"/>
      <c r="N65" s="33"/>
      <c r="O65" s="32"/>
      <c r="Q65" s="111"/>
      <c r="R65" s="112"/>
      <c r="S65" s="111"/>
      <c r="T65" s="121"/>
      <c r="U65" s="98"/>
    </row>
    <row r="66" spans="1:21" ht="48" hidden="1">
      <c r="A66" s="100" t="s">
        <v>96</v>
      </c>
      <c r="B66" s="100" t="s">
        <v>97</v>
      </c>
      <c r="C66" s="32"/>
      <c r="D66" s="32"/>
      <c r="E66" s="101">
        <v>2</v>
      </c>
      <c r="F66" s="100" t="s">
        <v>16</v>
      </c>
      <c r="H66" s="33"/>
      <c r="I66" s="33"/>
      <c r="J66" s="33"/>
      <c r="K66" s="32"/>
      <c r="L66" s="33"/>
      <c r="M66" s="32"/>
      <c r="N66" s="33"/>
      <c r="O66" s="32"/>
      <c r="Q66" s="111"/>
      <c r="R66" s="112"/>
      <c r="S66" s="111"/>
      <c r="T66" s="121"/>
      <c r="U66" s="98"/>
    </row>
    <row r="67" spans="1:21" ht="48">
      <c r="A67" s="100" t="s">
        <v>96</v>
      </c>
      <c r="B67" s="100" t="s">
        <v>97</v>
      </c>
      <c r="C67" s="32"/>
      <c r="D67" s="32"/>
      <c r="E67" s="102">
        <v>28</v>
      </c>
      <c r="F67" s="100" t="s">
        <v>98</v>
      </c>
      <c r="G67" s="32"/>
      <c r="I67" s="33" t="s">
        <v>173</v>
      </c>
      <c r="J67" s="33" t="s">
        <v>173</v>
      </c>
      <c r="K67" s="32" t="s">
        <v>196</v>
      </c>
      <c r="L67" s="33" t="s">
        <v>175</v>
      </c>
      <c r="M67" s="32" t="s">
        <v>171</v>
      </c>
      <c r="N67" s="33" t="s">
        <v>326</v>
      </c>
      <c r="O67" s="32"/>
      <c r="Q67" s="111"/>
      <c r="R67" s="112"/>
      <c r="S67" s="111"/>
      <c r="T67" s="121"/>
      <c r="U67" s="98"/>
    </row>
    <row r="68" spans="1:21" ht="48" hidden="1">
      <c r="A68" s="100" t="s">
        <v>96</v>
      </c>
      <c r="B68" s="100" t="s">
        <v>97</v>
      </c>
      <c r="C68" s="32"/>
      <c r="D68" s="32"/>
      <c r="E68" s="101">
        <v>11</v>
      </c>
      <c r="F68" s="100" t="s">
        <v>99</v>
      </c>
      <c r="G68" s="32"/>
      <c r="H68" s="33"/>
      <c r="I68" s="33"/>
      <c r="J68" s="33"/>
      <c r="K68" s="32"/>
      <c r="L68" s="33"/>
      <c r="M68" s="32"/>
      <c r="N68" s="33"/>
      <c r="O68" s="32"/>
      <c r="Q68" s="111"/>
      <c r="R68" s="112"/>
      <c r="S68" s="111"/>
      <c r="T68" s="120"/>
      <c r="U68" s="114"/>
    </row>
    <row r="69" spans="1:21" ht="48" hidden="1">
      <c r="A69" s="100" t="s">
        <v>96</v>
      </c>
      <c r="B69" s="100" t="s">
        <v>97</v>
      </c>
      <c r="C69" s="32"/>
      <c r="D69" s="32"/>
      <c r="E69" s="101">
        <v>7</v>
      </c>
      <c r="F69" s="100" t="s">
        <v>100</v>
      </c>
      <c r="H69" s="33"/>
      <c r="I69" s="33"/>
      <c r="J69" s="33"/>
      <c r="K69" s="32"/>
      <c r="L69" s="33"/>
      <c r="M69" s="32"/>
      <c r="N69" s="33"/>
      <c r="O69" s="32"/>
      <c r="Q69" s="111"/>
      <c r="R69" s="112"/>
      <c r="S69" s="111"/>
      <c r="T69" s="113"/>
      <c r="U69" s="114"/>
    </row>
    <row r="70" spans="1:21" ht="48">
      <c r="A70" s="100" t="s">
        <v>96</v>
      </c>
      <c r="B70" s="100" t="s">
        <v>97</v>
      </c>
      <c r="C70" s="32"/>
      <c r="D70" s="32"/>
      <c r="E70" s="102">
        <v>29</v>
      </c>
      <c r="F70" s="100" t="s">
        <v>101</v>
      </c>
      <c r="G70" s="32"/>
      <c r="I70" s="33" t="s">
        <v>173</v>
      </c>
      <c r="J70" s="33" t="s">
        <v>173</v>
      </c>
      <c r="K70" s="32" t="s">
        <v>174</v>
      </c>
      <c r="L70" s="33" t="s">
        <v>175</v>
      </c>
      <c r="M70" s="32" t="s">
        <v>171</v>
      </c>
      <c r="N70" s="33" t="s">
        <v>327</v>
      </c>
      <c r="O70" s="32"/>
      <c r="Q70" s="111"/>
      <c r="R70" s="112"/>
      <c r="S70" s="111"/>
      <c r="T70" s="121"/>
      <c r="U70" s="114"/>
    </row>
    <row r="71" spans="1:21" ht="48" hidden="1">
      <c r="A71" s="100" t="s">
        <v>96</v>
      </c>
      <c r="B71" s="100" t="s">
        <v>97</v>
      </c>
      <c r="C71" s="32"/>
      <c r="D71" s="32"/>
      <c r="E71" s="101">
        <v>21</v>
      </c>
      <c r="F71" s="100" t="s">
        <v>102</v>
      </c>
      <c r="G71" s="32"/>
      <c r="H71" s="32"/>
      <c r="I71" s="32"/>
      <c r="J71" s="32"/>
      <c r="K71" s="32"/>
      <c r="L71" s="33"/>
      <c r="M71" s="32"/>
      <c r="N71" s="33"/>
      <c r="O71" s="32"/>
      <c r="Q71" s="111"/>
      <c r="R71" s="112"/>
      <c r="S71" s="111"/>
      <c r="T71" s="113"/>
      <c r="U71" s="114"/>
    </row>
    <row r="72" spans="1:21" ht="48" hidden="1">
      <c r="A72" s="100" t="s">
        <v>96</v>
      </c>
      <c r="B72" s="100" t="s">
        <v>97</v>
      </c>
      <c r="C72" s="32"/>
      <c r="D72" s="32"/>
      <c r="E72" s="101">
        <v>23</v>
      </c>
      <c r="F72" s="100" t="s">
        <v>104</v>
      </c>
      <c r="G72" s="32"/>
      <c r="H72" s="32"/>
      <c r="I72" s="32"/>
      <c r="J72" s="32"/>
      <c r="K72" s="32"/>
      <c r="L72" s="33"/>
      <c r="M72" s="32"/>
      <c r="N72" s="33"/>
      <c r="O72" s="32"/>
      <c r="Q72" s="111"/>
      <c r="R72" s="112"/>
      <c r="S72" s="111"/>
      <c r="T72" s="113"/>
      <c r="U72" s="114"/>
    </row>
    <row r="73" spans="1:21" ht="36" hidden="1">
      <c r="A73" s="100" t="s">
        <v>105</v>
      </c>
      <c r="B73" s="100" t="s">
        <v>106</v>
      </c>
      <c r="C73" s="32"/>
      <c r="D73" s="32"/>
      <c r="E73" s="101">
        <v>6</v>
      </c>
      <c r="F73" s="100" t="s">
        <v>20</v>
      </c>
      <c r="G73" s="32"/>
      <c r="H73" s="32"/>
      <c r="I73" s="32"/>
      <c r="J73" s="32"/>
      <c r="K73" s="32"/>
      <c r="L73" s="33"/>
      <c r="M73" s="32"/>
      <c r="N73" s="33"/>
      <c r="O73" s="32"/>
      <c r="Q73" s="111"/>
      <c r="R73" s="112"/>
      <c r="S73" s="111"/>
      <c r="T73" s="113"/>
      <c r="U73" s="114"/>
    </row>
    <row r="74" spans="1:21" ht="36" hidden="1">
      <c r="A74" s="100" t="s">
        <v>105</v>
      </c>
      <c r="B74" s="100" t="s">
        <v>106</v>
      </c>
      <c r="C74" s="32"/>
      <c r="D74" s="32"/>
      <c r="E74" s="101">
        <v>5</v>
      </c>
      <c r="F74" s="100" t="s">
        <v>65</v>
      </c>
      <c r="G74" s="32"/>
      <c r="H74" s="32"/>
      <c r="I74" s="32"/>
      <c r="J74" s="32"/>
      <c r="K74" s="32"/>
      <c r="L74" s="33"/>
      <c r="M74" s="32"/>
      <c r="N74" s="33"/>
      <c r="O74" s="32"/>
      <c r="Q74" s="111"/>
      <c r="R74" s="112"/>
      <c r="S74" s="111"/>
      <c r="T74" s="113"/>
      <c r="U74" s="114"/>
    </row>
    <row r="75" spans="1:21" ht="36" hidden="1">
      <c r="A75" s="100" t="s">
        <v>105</v>
      </c>
      <c r="B75" s="100" t="s">
        <v>106</v>
      </c>
      <c r="C75" s="32"/>
      <c r="D75" s="32"/>
      <c r="E75" s="101">
        <v>21</v>
      </c>
      <c r="F75" s="100" t="s">
        <v>71</v>
      </c>
      <c r="G75" s="32"/>
      <c r="H75" s="32"/>
      <c r="I75" s="32"/>
      <c r="J75" s="32"/>
      <c r="K75" s="32"/>
      <c r="L75" s="33"/>
      <c r="M75" s="32"/>
      <c r="N75" s="33"/>
      <c r="O75" s="32"/>
      <c r="Q75" s="111"/>
      <c r="R75" s="112"/>
      <c r="S75" s="111"/>
      <c r="T75" s="113"/>
      <c r="U75" s="114"/>
    </row>
    <row r="76" spans="1:21" ht="36">
      <c r="A76" s="100" t="s">
        <v>105</v>
      </c>
      <c r="B76" s="100" t="s">
        <v>106</v>
      </c>
      <c r="C76" s="32"/>
      <c r="D76" s="32"/>
      <c r="E76" s="102">
        <v>30</v>
      </c>
      <c r="F76" s="100" t="s">
        <v>109</v>
      </c>
      <c r="G76" s="32"/>
      <c r="H76" s="33" t="s">
        <v>319</v>
      </c>
      <c r="I76" s="33" t="s">
        <v>173</v>
      </c>
      <c r="J76" s="33" t="s">
        <v>195</v>
      </c>
      <c r="K76" s="32" t="s">
        <v>196</v>
      </c>
      <c r="L76" s="33" t="s">
        <v>213</v>
      </c>
      <c r="M76" s="32" t="s">
        <v>198</v>
      </c>
      <c r="N76" s="33" t="s">
        <v>328</v>
      </c>
      <c r="O76" s="32"/>
      <c r="Q76" s="111"/>
      <c r="R76" s="112"/>
      <c r="S76" s="111"/>
      <c r="T76" s="113"/>
      <c r="U76" s="114"/>
    </row>
    <row r="77" spans="1:21" ht="36" hidden="1">
      <c r="A77" s="100" t="s">
        <v>105</v>
      </c>
      <c r="B77" s="100" t="s">
        <v>106</v>
      </c>
      <c r="C77" s="32"/>
      <c r="D77" s="32"/>
      <c r="E77" s="101">
        <v>1</v>
      </c>
      <c r="F77" s="100" t="s">
        <v>23</v>
      </c>
      <c r="G77" s="32"/>
      <c r="H77" s="32"/>
      <c r="I77" s="32"/>
      <c r="J77" s="32"/>
      <c r="K77" s="32"/>
      <c r="L77" s="33"/>
      <c r="M77" s="32"/>
      <c r="N77" s="33"/>
      <c r="O77" s="32"/>
      <c r="Q77" s="111"/>
      <c r="R77" s="112"/>
      <c r="S77" s="111"/>
      <c r="T77" s="113"/>
      <c r="U77" s="114"/>
    </row>
    <row r="78" spans="1:21" ht="36" hidden="1">
      <c r="A78" s="100" t="s">
        <v>105</v>
      </c>
      <c r="B78" s="100" t="s">
        <v>106</v>
      </c>
      <c r="C78" s="32"/>
      <c r="D78" s="32"/>
      <c r="E78" s="101">
        <v>10</v>
      </c>
      <c r="F78" s="100" t="s">
        <v>44</v>
      </c>
      <c r="G78" s="32"/>
      <c r="H78" s="32"/>
      <c r="I78" s="32"/>
      <c r="J78" s="32"/>
      <c r="K78" s="32"/>
      <c r="L78" s="33"/>
      <c r="M78" s="32"/>
      <c r="N78" s="33"/>
      <c r="O78" s="32"/>
      <c r="Q78" s="111"/>
      <c r="R78" s="112"/>
      <c r="S78" s="111"/>
      <c r="T78" s="113"/>
      <c r="U78" s="114"/>
    </row>
    <row r="79" spans="1:21" ht="36" hidden="1">
      <c r="A79" s="100" t="s">
        <v>105</v>
      </c>
      <c r="B79" s="100" t="s">
        <v>106</v>
      </c>
      <c r="C79" s="32"/>
      <c r="D79" s="32"/>
      <c r="E79" s="101">
        <v>2</v>
      </c>
      <c r="F79" s="100" t="s">
        <v>16</v>
      </c>
      <c r="G79" s="32"/>
      <c r="H79" s="32"/>
      <c r="I79" s="32"/>
      <c r="J79" s="32"/>
      <c r="K79" s="32"/>
      <c r="L79" s="33"/>
      <c r="M79" s="32"/>
      <c r="N79" s="33"/>
      <c r="O79" s="32"/>
      <c r="Q79" s="111"/>
      <c r="R79" s="112"/>
      <c r="S79" s="111"/>
      <c r="T79" s="113"/>
      <c r="U79" s="114"/>
    </row>
    <row r="80" spans="1:21" ht="36" hidden="1">
      <c r="A80" s="100" t="s">
        <v>105</v>
      </c>
      <c r="B80" s="100" t="s">
        <v>106</v>
      </c>
      <c r="C80" s="32"/>
      <c r="D80" s="32"/>
      <c r="E80" s="101">
        <v>22</v>
      </c>
      <c r="F80" s="100" t="s">
        <v>110</v>
      </c>
      <c r="G80" s="32"/>
      <c r="H80" s="33"/>
      <c r="I80" s="33"/>
      <c r="J80" s="33"/>
      <c r="K80" s="32"/>
      <c r="L80" s="33"/>
      <c r="M80" s="32"/>
      <c r="N80" s="33"/>
      <c r="O80" s="32"/>
      <c r="Q80" s="111"/>
      <c r="R80" s="112"/>
      <c r="S80" s="111"/>
      <c r="T80" s="113"/>
      <c r="U80" s="114"/>
    </row>
    <row r="81" spans="1:21" ht="48" hidden="1">
      <c r="A81" s="100" t="s">
        <v>111</v>
      </c>
      <c r="B81" s="100" t="s">
        <v>112</v>
      </c>
      <c r="C81" s="32"/>
      <c r="D81" s="32"/>
      <c r="E81" s="101">
        <v>2</v>
      </c>
      <c r="F81" s="100" t="s">
        <v>113</v>
      </c>
      <c r="G81" s="32"/>
      <c r="H81" s="32"/>
      <c r="I81" s="32"/>
      <c r="J81" s="32"/>
      <c r="K81" s="32"/>
      <c r="L81" s="33"/>
      <c r="M81" s="32"/>
      <c r="N81" s="33"/>
      <c r="O81" s="32"/>
      <c r="Q81" s="111"/>
      <c r="R81" s="112"/>
      <c r="S81" s="111"/>
      <c r="T81" s="113"/>
      <c r="U81" s="114"/>
    </row>
    <row r="82" spans="1:21" ht="48">
      <c r="A82" s="100" t="s">
        <v>111</v>
      </c>
      <c r="B82" s="100" t="s">
        <v>112</v>
      </c>
      <c r="C82" s="32"/>
      <c r="D82" s="32"/>
      <c r="E82" s="101">
        <v>31</v>
      </c>
      <c r="F82" s="100" t="s">
        <v>114</v>
      </c>
      <c r="G82" s="32"/>
      <c r="H82" s="32" t="s">
        <v>283</v>
      </c>
      <c r="I82" s="33" t="s">
        <v>173</v>
      </c>
      <c r="J82" s="33" t="s">
        <v>173</v>
      </c>
      <c r="K82" s="32" t="s">
        <v>174</v>
      </c>
      <c r="L82" s="33" t="s">
        <v>213</v>
      </c>
      <c r="M82" s="32" t="s">
        <v>171</v>
      </c>
      <c r="N82" s="33" t="s">
        <v>329</v>
      </c>
      <c r="O82" s="32"/>
      <c r="Q82" s="111"/>
      <c r="R82" s="112"/>
      <c r="S82" s="111"/>
      <c r="T82" s="113"/>
      <c r="U82" s="114"/>
    </row>
    <row r="83" spans="1:21" ht="48" hidden="1">
      <c r="A83" s="100" t="s">
        <v>111</v>
      </c>
      <c r="B83" s="100" t="s">
        <v>112</v>
      </c>
      <c r="C83" s="32"/>
      <c r="D83" s="32"/>
      <c r="E83" s="101">
        <v>22</v>
      </c>
      <c r="F83" s="100" t="s">
        <v>75</v>
      </c>
      <c r="G83" s="32"/>
      <c r="H83" s="32"/>
      <c r="I83" s="32"/>
      <c r="J83" s="32"/>
      <c r="K83" s="32"/>
      <c r="L83" s="33"/>
      <c r="M83" s="32"/>
      <c r="N83" s="33"/>
      <c r="O83" s="32"/>
      <c r="Q83" s="111"/>
      <c r="R83" s="112"/>
      <c r="S83" s="111"/>
      <c r="T83" s="113"/>
      <c r="U83" s="114"/>
    </row>
    <row r="84" spans="1:21" ht="48" hidden="1">
      <c r="A84" s="100" t="s">
        <v>111</v>
      </c>
      <c r="B84" s="100" t="s">
        <v>112</v>
      </c>
      <c r="C84" s="32"/>
      <c r="D84" s="32"/>
      <c r="E84" s="101">
        <v>23</v>
      </c>
      <c r="F84" s="100" t="s">
        <v>115</v>
      </c>
      <c r="G84" s="32"/>
      <c r="H84" s="33"/>
      <c r="I84" s="33"/>
      <c r="J84" s="33"/>
      <c r="K84" s="32"/>
      <c r="L84" s="33"/>
      <c r="M84" s="32"/>
      <c r="N84" s="33"/>
      <c r="O84" s="32"/>
      <c r="Q84" s="111"/>
      <c r="R84" s="112"/>
      <c r="S84" s="111"/>
      <c r="T84" s="113"/>
      <c r="U84" s="98"/>
    </row>
    <row r="85" spans="1:21" ht="48" hidden="1">
      <c r="A85" s="100" t="s">
        <v>111</v>
      </c>
      <c r="B85" s="100" t="s">
        <v>112</v>
      </c>
      <c r="C85" s="32"/>
      <c r="D85" s="32"/>
      <c r="E85" s="101">
        <v>21</v>
      </c>
      <c r="F85" s="100" t="s">
        <v>76</v>
      </c>
      <c r="G85" s="32"/>
      <c r="H85" s="33"/>
      <c r="I85" s="33"/>
      <c r="J85" s="33"/>
      <c r="K85" s="32"/>
      <c r="L85" s="33"/>
      <c r="M85" s="32"/>
      <c r="N85" s="33"/>
      <c r="O85" s="32"/>
      <c r="Q85" s="111"/>
      <c r="R85" s="112"/>
      <c r="S85" s="111"/>
      <c r="T85" s="113"/>
      <c r="U85" s="114"/>
    </row>
    <row r="86" spans="1:21" ht="48" hidden="1">
      <c r="A86" s="100" t="s">
        <v>111</v>
      </c>
      <c r="B86" s="100" t="s">
        <v>112</v>
      </c>
      <c r="C86" s="32"/>
      <c r="D86" s="32"/>
      <c r="E86" s="101">
        <v>11</v>
      </c>
      <c r="F86" s="100" t="s">
        <v>116</v>
      </c>
      <c r="G86" s="32"/>
      <c r="H86" s="32"/>
      <c r="I86" s="33"/>
      <c r="J86" s="33"/>
      <c r="K86" s="32"/>
      <c r="L86" s="33"/>
      <c r="M86" s="32"/>
      <c r="N86" s="33"/>
      <c r="O86" s="32"/>
      <c r="Q86" s="111"/>
      <c r="R86" s="112"/>
      <c r="S86" s="111"/>
      <c r="T86" s="113"/>
      <c r="U86" s="98"/>
    </row>
    <row r="87" spans="1:21" ht="48" hidden="1">
      <c r="A87" s="100" t="s">
        <v>111</v>
      </c>
      <c r="B87" s="100" t="s">
        <v>112</v>
      </c>
      <c r="C87" s="32"/>
      <c r="D87" s="32"/>
      <c r="E87" s="101">
        <v>5</v>
      </c>
      <c r="F87" s="100" t="s">
        <v>117</v>
      </c>
      <c r="G87" s="32"/>
      <c r="H87" s="32"/>
      <c r="I87" s="33"/>
      <c r="J87" s="33"/>
      <c r="K87" s="32"/>
      <c r="L87" s="33"/>
      <c r="M87" s="32"/>
      <c r="N87" s="33"/>
      <c r="O87" s="32"/>
      <c r="Q87" s="111"/>
      <c r="R87" s="112"/>
      <c r="S87" s="111"/>
      <c r="T87" s="113"/>
      <c r="U87" s="98"/>
    </row>
    <row r="88" spans="1:21" ht="48">
      <c r="A88" s="100" t="s">
        <v>111</v>
      </c>
      <c r="B88" s="100" t="s">
        <v>112</v>
      </c>
      <c r="C88" s="32"/>
      <c r="D88" s="32"/>
      <c r="E88" s="102">
        <v>32</v>
      </c>
      <c r="F88" s="100" t="s">
        <v>119</v>
      </c>
      <c r="G88" s="32"/>
      <c r="H88" s="32" t="s">
        <v>283</v>
      </c>
      <c r="I88" s="32" t="s">
        <v>173</v>
      </c>
      <c r="J88" s="32" t="s">
        <v>195</v>
      </c>
      <c r="K88" s="32" t="s">
        <v>196</v>
      </c>
      <c r="L88" s="33" t="s">
        <v>178</v>
      </c>
      <c r="M88" s="32" t="s">
        <v>171</v>
      </c>
      <c r="N88" s="33" t="s">
        <v>330</v>
      </c>
      <c r="O88" s="51"/>
      <c r="Q88" s="111"/>
      <c r="R88" s="112"/>
      <c r="S88" s="111"/>
      <c r="T88" s="113"/>
      <c r="U88" s="98"/>
    </row>
    <row r="89" spans="1:21" ht="48">
      <c r="A89" s="100" t="s">
        <v>111</v>
      </c>
      <c r="B89" s="100" t="s">
        <v>112</v>
      </c>
      <c r="C89" s="32"/>
      <c r="D89" s="32"/>
      <c r="E89" s="102">
        <v>33</v>
      </c>
      <c r="F89" s="100" t="s">
        <v>120</v>
      </c>
      <c r="G89" s="32"/>
      <c r="H89" s="32"/>
      <c r="I89" s="32" t="s">
        <v>173</v>
      </c>
      <c r="J89" s="32" t="s">
        <v>195</v>
      </c>
      <c r="K89" s="32" t="s">
        <v>196</v>
      </c>
      <c r="L89" s="33" t="s">
        <v>178</v>
      </c>
      <c r="M89" s="32" t="s">
        <v>171</v>
      </c>
      <c r="N89" s="33"/>
      <c r="O89" s="32"/>
      <c r="Q89" s="111"/>
      <c r="R89" s="112"/>
      <c r="S89" s="111"/>
      <c r="T89" s="113"/>
      <c r="U89" s="114"/>
    </row>
    <row r="90" spans="1:21" ht="48">
      <c r="A90" s="100" t="s">
        <v>111</v>
      </c>
      <c r="B90" s="100" t="s">
        <v>112</v>
      </c>
      <c r="C90" s="32"/>
      <c r="D90" s="32"/>
      <c r="E90" s="102">
        <v>34</v>
      </c>
      <c r="F90" s="100" t="s">
        <v>121</v>
      </c>
      <c r="G90" s="32"/>
      <c r="H90" s="32" t="s">
        <v>316</v>
      </c>
      <c r="I90" s="32" t="s">
        <v>173</v>
      </c>
      <c r="J90" s="32" t="s">
        <v>195</v>
      </c>
      <c r="K90" s="32" t="s">
        <v>196</v>
      </c>
      <c r="L90" s="33" t="s">
        <v>178</v>
      </c>
      <c r="M90" s="32" t="s">
        <v>171</v>
      </c>
      <c r="N90" s="33"/>
      <c r="O90" s="32"/>
      <c r="Q90" s="111"/>
      <c r="R90" s="112"/>
      <c r="S90" s="111"/>
      <c r="T90" s="120"/>
      <c r="U90" s="114"/>
    </row>
    <row r="91" spans="1:21" ht="36">
      <c r="A91" s="100" t="s">
        <v>122</v>
      </c>
      <c r="B91" s="100" t="s">
        <v>123</v>
      </c>
      <c r="C91" s="32"/>
      <c r="D91" s="32"/>
      <c r="E91" s="102">
        <v>35</v>
      </c>
      <c r="F91" s="100" t="s">
        <v>124</v>
      </c>
      <c r="G91" s="32"/>
      <c r="H91" s="32"/>
      <c r="I91" s="33" t="s">
        <v>173</v>
      </c>
      <c r="J91" s="33" t="s">
        <v>195</v>
      </c>
      <c r="K91" s="32" t="s">
        <v>196</v>
      </c>
      <c r="L91" s="33" t="s">
        <v>213</v>
      </c>
      <c r="M91" s="32" t="s">
        <v>200</v>
      </c>
      <c r="N91" s="32" t="s">
        <v>331</v>
      </c>
      <c r="O91" s="32"/>
      <c r="Q91" s="111"/>
      <c r="R91" s="112"/>
      <c r="S91" s="111"/>
      <c r="T91" s="120"/>
      <c r="U91" s="114"/>
    </row>
    <row r="92" spans="1:21" ht="36" hidden="1">
      <c r="A92" s="100" t="s">
        <v>122</v>
      </c>
      <c r="B92" s="100" t="s">
        <v>123</v>
      </c>
      <c r="C92" s="32"/>
      <c r="D92" s="32"/>
      <c r="E92" s="101">
        <v>6</v>
      </c>
      <c r="F92" s="100" t="s">
        <v>20</v>
      </c>
      <c r="G92" s="32"/>
      <c r="H92" s="32"/>
      <c r="I92" s="32"/>
      <c r="J92" s="32"/>
      <c r="K92" s="32"/>
      <c r="L92" s="33"/>
      <c r="M92" s="32"/>
      <c r="N92" s="33"/>
      <c r="O92" s="32"/>
      <c r="Q92" s="111"/>
      <c r="R92" s="112"/>
      <c r="S92" s="111"/>
      <c r="T92" s="113"/>
      <c r="U92" s="114"/>
    </row>
    <row r="93" spans="1:21" ht="36" hidden="1">
      <c r="A93" s="100" t="s">
        <v>122</v>
      </c>
      <c r="B93" s="100" t="s">
        <v>123</v>
      </c>
      <c r="C93" s="32"/>
      <c r="D93" s="32"/>
      <c r="E93" s="101">
        <v>10</v>
      </c>
      <c r="F93" s="100" t="s">
        <v>44</v>
      </c>
      <c r="G93" s="32"/>
      <c r="H93" s="32"/>
      <c r="I93" s="32"/>
      <c r="J93" s="32"/>
      <c r="K93" s="32"/>
      <c r="L93" s="33"/>
      <c r="M93" s="32"/>
      <c r="N93" s="33"/>
      <c r="O93" s="32"/>
      <c r="Q93" s="111"/>
      <c r="R93" s="112"/>
      <c r="S93" s="111"/>
      <c r="T93" s="113"/>
      <c r="U93" s="114"/>
    </row>
    <row r="94" spans="1:21" ht="36" hidden="1">
      <c r="A94" s="100" t="s">
        <v>122</v>
      </c>
      <c r="B94" s="100" t="s">
        <v>123</v>
      </c>
      <c r="C94" s="32"/>
      <c r="D94" s="32"/>
      <c r="E94" s="101">
        <v>2</v>
      </c>
      <c r="F94" s="100" t="s">
        <v>16</v>
      </c>
      <c r="G94" s="32"/>
      <c r="H94" s="32"/>
      <c r="I94" s="32"/>
      <c r="J94" s="32"/>
      <c r="K94" s="32"/>
      <c r="L94" s="33"/>
      <c r="M94" s="32"/>
      <c r="N94" s="33"/>
      <c r="O94" s="32"/>
      <c r="Q94" s="111"/>
      <c r="R94" s="112"/>
      <c r="S94" s="111"/>
      <c r="T94" s="113"/>
      <c r="U94" s="114"/>
    </row>
    <row r="95" spans="1:21" ht="24" hidden="1">
      <c r="A95" s="100" t="s">
        <v>126</v>
      </c>
      <c r="B95" s="100" t="s">
        <v>127</v>
      </c>
      <c r="C95" s="32" t="s">
        <v>125</v>
      </c>
      <c r="D95" s="32"/>
      <c r="E95" s="101">
        <v>2</v>
      </c>
      <c r="F95" s="100" t="s">
        <v>113</v>
      </c>
      <c r="G95" s="32"/>
      <c r="H95" s="32"/>
      <c r="I95" s="32"/>
      <c r="J95" s="32"/>
      <c r="K95" s="32"/>
      <c r="L95" s="33"/>
      <c r="M95" s="32"/>
      <c r="N95" s="33"/>
      <c r="O95" s="32"/>
      <c r="Q95" s="111"/>
      <c r="R95" s="112"/>
      <c r="S95" s="111"/>
      <c r="T95" s="120"/>
      <c r="U95" s="114"/>
    </row>
    <row r="96" spans="1:21" ht="24" hidden="1">
      <c r="A96" s="100" t="s">
        <v>126</v>
      </c>
      <c r="B96" s="100" t="s">
        <v>127</v>
      </c>
      <c r="C96" s="32" t="s">
        <v>125</v>
      </c>
      <c r="D96" s="32"/>
      <c r="E96" s="101">
        <v>5</v>
      </c>
      <c r="F96" s="100" t="s">
        <v>19</v>
      </c>
      <c r="G96" s="32"/>
      <c r="H96" s="32"/>
      <c r="I96" s="32"/>
      <c r="J96" s="32"/>
      <c r="K96" s="32"/>
      <c r="L96" s="33"/>
      <c r="M96" s="32"/>
      <c r="N96" s="33"/>
      <c r="O96" s="32"/>
      <c r="Q96" s="111"/>
      <c r="R96" s="112"/>
      <c r="S96" s="111"/>
      <c r="T96" s="120"/>
      <c r="U96" s="114"/>
    </row>
    <row r="97" spans="1:21" ht="24" hidden="1">
      <c r="A97" s="100" t="s">
        <v>126</v>
      </c>
      <c r="B97" s="100" t="s">
        <v>127</v>
      </c>
      <c r="C97" s="32" t="s">
        <v>125</v>
      </c>
      <c r="D97" s="32"/>
      <c r="E97" s="101">
        <v>6</v>
      </c>
      <c r="F97" s="100" t="s">
        <v>20</v>
      </c>
      <c r="G97" s="32"/>
      <c r="H97" s="32"/>
      <c r="I97" s="32"/>
      <c r="J97" s="32"/>
      <c r="K97" s="32"/>
      <c r="L97" s="33"/>
      <c r="M97" s="32"/>
      <c r="N97" s="33"/>
      <c r="O97" s="32"/>
      <c r="Q97" s="111"/>
      <c r="R97" s="112"/>
      <c r="S97" s="111"/>
      <c r="T97" s="120"/>
      <c r="U97" s="114"/>
    </row>
    <row r="98" spans="1:21" ht="24" hidden="1">
      <c r="A98" s="100" t="s">
        <v>126</v>
      </c>
      <c r="B98" s="100" t="s">
        <v>127</v>
      </c>
      <c r="C98" s="32" t="s">
        <v>125</v>
      </c>
      <c r="D98" s="32"/>
      <c r="E98" s="101">
        <v>7</v>
      </c>
      <c r="F98" s="100" t="s">
        <v>21</v>
      </c>
      <c r="G98" s="32"/>
      <c r="H98" s="32"/>
      <c r="I98" s="32"/>
      <c r="J98" s="32"/>
      <c r="K98" s="32"/>
      <c r="L98" s="33"/>
      <c r="M98" s="32"/>
      <c r="N98" s="33"/>
      <c r="O98" s="32"/>
      <c r="Q98" s="111"/>
      <c r="R98" s="112"/>
      <c r="S98" s="111"/>
      <c r="T98" s="113"/>
      <c r="U98" s="98"/>
    </row>
    <row r="99" spans="1:21" ht="24" hidden="1">
      <c r="A99" s="100" t="s">
        <v>126</v>
      </c>
      <c r="B99" s="100" t="s">
        <v>127</v>
      </c>
      <c r="C99" s="32" t="s">
        <v>125</v>
      </c>
      <c r="D99" s="32"/>
      <c r="E99" s="101">
        <v>21</v>
      </c>
      <c r="F99" s="100" t="s">
        <v>129</v>
      </c>
      <c r="G99" s="32"/>
      <c r="H99" s="32"/>
      <c r="I99" s="32"/>
      <c r="J99" s="32"/>
      <c r="K99" s="32"/>
      <c r="L99" s="33"/>
      <c r="M99" s="32"/>
      <c r="N99" s="33"/>
      <c r="O99" s="32"/>
      <c r="Q99" s="111"/>
      <c r="R99" s="112"/>
      <c r="S99" s="111"/>
      <c r="T99" s="113"/>
      <c r="U99" s="114"/>
    </row>
    <row r="100" spans="1:21" ht="24" hidden="1">
      <c r="A100" s="100" t="s">
        <v>126</v>
      </c>
      <c r="B100" s="100" t="s">
        <v>127</v>
      </c>
      <c r="C100" s="32" t="s">
        <v>125</v>
      </c>
      <c r="D100" s="32"/>
      <c r="E100" s="101">
        <v>1</v>
      </c>
      <c r="F100" s="100" t="s">
        <v>23</v>
      </c>
      <c r="G100" s="32"/>
      <c r="H100" s="32"/>
      <c r="I100" s="32"/>
      <c r="J100" s="32"/>
      <c r="K100" s="32"/>
      <c r="L100" s="33"/>
      <c r="M100" s="32"/>
      <c r="N100" s="33"/>
      <c r="O100" s="32"/>
      <c r="Q100" s="111"/>
      <c r="R100" s="112"/>
      <c r="S100" s="111"/>
      <c r="T100" s="120"/>
      <c r="U100" s="114"/>
    </row>
    <row r="101" spans="1:21" ht="48" hidden="1">
      <c r="A101" s="100" t="s">
        <v>131</v>
      </c>
      <c r="B101" s="100" t="s">
        <v>132</v>
      </c>
      <c r="C101" s="32" t="s">
        <v>125</v>
      </c>
      <c r="D101" s="32"/>
      <c r="E101" s="101">
        <v>2</v>
      </c>
      <c r="F101" s="100" t="s">
        <v>16</v>
      </c>
      <c r="H101" s="32"/>
      <c r="I101" s="32"/>
      <c r="J101" s="32"/>
      <c r="K101" s="32"/>
      <c r="L101" s="33"/>
      <c r="M101" s="32"/>
      <c r="N101" s="33"/>
      <c r="O101" s="32"/>
      <c r="Q101" s="111"/>
      <c r="R101" s="112"/>
      <c r="S101" s="111"/>
      <c r="T101" s="113"/>
      <c r="U101" s="114"/>
    </row>
    <row r="102" spans="1:21" ht="48" hidden="1">
      <c r="A102" s="100" t="s">
        <v>131</v>
      </c>
      <c r="B102" s="100" t="s">
        <v>132</v>
      </c>
      <c r="C102" s="32" t="s">
        <v>125</v>
      </c>
      <c r="D102" s="32"/>
      <c r="E102" s="101">
        <v>6</v>
      </c>
      <c r="F102" s="100" t="s">
        <v>20</v>
      </c>
      <c r="H102" s="32"/>
      <c r="I102" s="32"/>
      <c r="J102" s="32"/>
      <c r="K102" s="32"/>
      <c r="L102" s="33"/>
      <c r="M102" s="32"/>
      <c r="N102" s="33"/>
      <c r="O102" s="32"/>
      <c r="Q102" s="111"/>
      <c r="R102" s="112"/>
      <c r="S102" s="111"/>
      <c r="T102" s="113"/>
      <c r="U102" s="114"/>
    </row>
    <row r="103" spans="1:21" ht="48">
      <c r="A103" s="100" t="s">
        <v>131</v>
      </c>
      <c r="B103" s="100" t="s">
        <v>132</v>
      </c>
      <c r="C103" s="32" t="s">
        <v>125</v>
      </c>
      <c r="D103" s="32"/>
      <c r="E103" s="102">
        <v>36</v>
      </c>
      <c r="F103" s="100" t="s">
        <v>134</v>
      </c>
      <c r="I103" s="33" t="s">
        <v>173</v>
      </c>
      <c r="J103" s="33" t="s">
        <v>173</v>
      </c>
      <c r="K103" s="32" t="s">
        <v>174</v>
      </c>
      <c r="L103" s="33" t="s">
        <v>175</v>
      </c>
      <c r="M103" s="32" t="s">
        <v>171</v>
      </c>
      <c r="N103" s="32" t="s">
        <v>332</v>
      </c>
      <c r="O103" s="32"/>
      <c r="Q103" s="111"/>
      <c r="R103" s="112"/>
      <c r="S103" s="111"/>
      <c r="T103" s="120"/>
      <c r="U103" s="114"/>
    </row>
    <row r="104" spans="1:21" ht="36" hidden="1">
      <c r="A104" s="100" t="s">
        <v>135</v>
      </c>
      <c r="B104" s="100" t="s">
        <v>136</v>
      </c>
      <c r="C104" s="32"/>
      <c r="D104" s="32"/>
      <c r="E104" s="101">
        <v>5</v>
      </c>
      <c r="F104" s="100" t="s">
        <v>137</v>
      </c>
      <c r="G104" s="32"/>
      <c r="H104" s="32"/>
      <c r="I104" s="32"/>
      <c r="J104" s="32"/>
      <c r="K104" s="32"/>
      <c r="L104" s="33"/>
      <c r="M104" s="32"/>
      <c r="N104" s="33"/>
      <c r="O104" s="32"/>
      <c r="Q104" s="111"/>
      <c r="R104" s="112"/>
      <c r="S104" s="111"/>
      <c r="T104" s="113"/>
      <c r="U104" s="114"/>
    </row>
    <row r="105" spans="1:21" ht="36" hidden="1">
      <c r="A105" s="100" t="s">
        <v>135</v>
      </c>
      <c r="B105" s="100" t="s">
        <v>136</v>
      </c>
      <c r="C105" s="32"/>
      <c r="D105" s="32"/>
      <c r="E105" s="101">
        <v>1</v>
      </c>
      <c r="F105" s="100" t="s">
        <v>23</v>
      </c>
      <c r="G105" s="32"/>
      <c r="H105" s="32"/>
      <c r="I105" s="32"/>
      <c r="J105" s="32"/>
      <c r="K105" s="32"/>
      <c r="L105" s="33"/>
      <c r="M105" s="32"/>
      <c r="N105" s="33"/>
      <c r="O105" s="32"/>
      <c r="Q105" s="111"/>
      <c r="R105" s="112"/>
      <c r="S105" s="111"/>
      <c r="T105" s="120"/>
      <c r="U105" s="114"/>
    </row>
    <row r="106" spans="1:21" ht="36" hidden="1">
      <c r="A106" s="100" t="s">
        <v>135</v>
      </c>
      <c r="B106" s="100" t="s">
        <v>136</v>
      </c>
      <c r="C106" s="32"/>
      <c r="D106" s="32"/>
      <c r="E106" s="101">
        <v>10</v>
      </c>
      <c r="F106" s="100" t="s">
        <v>44</v>
      </c>
      <c r="G106" s="32"/>
      <c r="H106" s="32"/>
      <c r="I106" s="32"/>
      <c r="J106" s="32"/>
      <c r="K106" s="32"/>
      <c r="L106" s="33"/>
      <c r="M106" s="32"/>
      <c r="N106" s="32"/>
      <c r="O106" s="32"/>
      <c r="Q106" s="111"/>
      <c r="R106" s="112"/>
      <c r="S106" s="111"/>
      <c r="T106" s="120"/>
      <c r="U106" s="114"/>
    </row>
    <row r="107" spans="1:21" ht="36" hidden="1">
      <c r="A107" s="100" t="s">
        <v>135</v>
      </c>
      <c r="B107" s="100" t="s">
        <v>136</v>
      </c>
      <c r="C107" s="32"/>
      <c r="D107" s="32"/>
      <c r="E107" s="101">
        <v>2</v>
      </c>
      <c r="F107" s="100" t="s">
        <v>16</v>
      </c>
      <c r="G107" s="32"/>
      <c r="H107" s="32"/>
      <c r="I107" s="32"/>
      <c r="J107" s="32"/>
      <c r="K107" s="32"/>
      <c r="L107" s="33"/>
      <c r="M107" s="32"/>
      <c r="N107" s="33"/>
      <c r="O107" s="32"/>
      <c r="Q107" s="111"/>
      <c r="R107" s="112"/>
      <c r="S107" s="111"/>
      <c r="T107" s="120"/>
      <c r="U107" s="114"/>
    </row>
    <row r="108" spans="1:21" ht="48" hidden="1">
      <c r="A108" s="100" t="s">
        <v>135</v>
      </c>
      <c r="B108" s="100" t="s">
        <v>136</v>
      </c>
      <c r="C108" s="32"/>
      <c r="D108" s="32"/>
      <c r="E108" s="101">
        <v>31</v>
      </c>
      <c r="F108" s="100" t="s">
        <v>140</v>
      </c>
      <c r="G108" s="32"/>
      <c r="H108" s="32"/>
      <c r="I108" s="32"/>
      <c r="J108" s="32"/>
      <c r="K108" s="32"/>
      <c r="L108" s="33"/>
      <c r="M108" s="32"/>
      <c r="N108" s="33"/>
      <c r="O108" s="32"/>
      <c r="Q108" s="111"/>
      <c r="R108" s="112"/>
      <c r="S108" s="111"/>
      <c r="T108" s="120"/>
      <c r="U108" s="114"/>
    </row>
    <row r="109" spans="1:21" ht="72" hidden="1">
      <c r="A109" s="100" t="s">
        <v>141</v>
      </c>
      <c r="B109" s="95" t="s">
        <v>246</v>
      </c>
      <c r="C109" s="32"/>
      <c r="D109" s="32"/>
      <c r="E109" s="99">
        <v>5</v>
      </c>
      <c r="F109" s="95" t="s">
        <v>137</v>
      </c>
      <c r="G109" s="32"/>
      <c r="H109" s="32"/>
      <c r="I109" s="32"/>
      <c r="J109" s="32"/>
      <c r="K109" s="32"/>
      <c r="L109" s="33"/>
      <c r="M109" s="32"/>
      <c r="N109" s="33"/>
      <c r="O109" s="32"/>
      <c r="Q109" s="111"/>
      <c r="R109" s="112"/>
      <c r="S109" s="111"/>
      <c r="T109" s="120"/>
      <c r="U109" s="114"/>
    </row>
    <row r="110" spans="1:21" ht="24" hidden="1">
      <c r="A110" s="100" t="s">
        <v>141</v>
      </c>
      <c r="B110" s="100" t="s">
        <v>148</v>
      </c>
      <c r="C110" s="32"/>
      <c r="D110" s="32"/>
      <c r="E110" s="101">
        <v>1</v>
      </c>
      <c r="F110" s="100" t="s">
        <v>23</v>
      </c>
      <c r="G110" s="32"/>
      <c r="H110" s="32"/>
      <c r="I110" s="32"/>
      <c r="J110" s="32"/>
      <c r="K110" s="32"/>
      <c r="L110" s="33"/>
      <c r="M110" s="32"/>
      <c r="N110" s="33"/>
      <c r="O110" s="32"/>
      <c r="Q110" s="111"/>
      <c r="R110" s="112"/>
      <c r="S110" s="111"/>
      <c r="T110" s="120"/>
      <c r="U110" s="114"/>
    </row>
    <row r="111" spans="1:21" ht="62.1" hidden="1" customHeight="1">
      <c r="A111" s="100" t="s">
        <v>141</v>
      </c>
      <c r="B111" s="100" t="s">
        <v>148</v>
      </c>
      <c r="C111" s="32"/>
      <c r="D111" s="32"/>
      <c r="E111" s="101">
        <v>10</v>
      </c>
      <c r="F111" s="100" t="s">
        <v>44</v>
      </c>
      <c r="G111" s="32"/>
      <c r="H111" s="32"/>
      <c r="I111" s="32"/>
      <c r="J111" s="32"/>
      <c r="K111" s="32"/>
      <c r="L111" s="33"/>
      <c r="M111" s="32"/>
      <c r="N111" s="33"/>
      <c r="O111" s="32"/>
      <c r="Q111" s="111"/>
      <c r="R111" s="112"/>
      <c r="S111" s="111"/>
      <c r="T111" s="113"/>
      <c r="U111" s="114"/>
    </row>
    <row r="112" spans="1:21" ht="102" hidden="1" customHeight="1">
      <c r="A112" s="100" t="s">
        <v>141</v>
      </c>
      <c r="B112" s="100" t="s">
        <v>148</v>
      </c>
      <c r="C112" s="32"/>
      <c r="D112" s="32"/>
      <c r="E112" s="101">
        <v>2</v>
      </c>
      <c r="F112" s="100" t="s">
        <v>16</v>
      </c>
      <c r="G112" s="32"/>
      <c r="H112" s="32"/>
      <c r="I112" s="32"/>
      <c r="J112" s="32"/>
      <c r="K112" s="32"/>
      <c r="L112" s="33"/>
      <c r="M112" s="32"/>
      <c r="N112" s="33"/>
      <c r="O112" s="32"/>
      <c r="Q112" s="111"/>
      <c r="R112" s="112"/>
      <c r="S112" s="111"/>
      <c r="T112" s="113"/>
      <c r="U112" s="114"/>
    </row>
    <row r="113" spans="1:21" ht="24" hidden="1">
      <c r="A113" s="100" t="s">
        <v>141</v>
      </c>
      <c r="B113" s="100" t="s">
        <v>148</v>
      </c>
      <c r="C113" s="32"/>
      <c r="D113" s="32"/>
      <c r="E113" s="101">
        <v>6</v>
      </c>
      <c r="F113" s="100" t="s">
        <v>149</v>
      </c>
      <c r="G113" s="32"/>
      <c r="H113" s="32"/>
      <c r="I113" s="32"/>
      <c r="J113" s="32"/>
      <c r="K113" s="32"/>
      <c r="L113" s="33"/>
      <c r="M113" s="32"/>
      <c r="N113" s="33"/>
      <c r="O113" s="32"/>
      <c r="Q113" s="111"/>
      <c r="R113" s="112"/>
      <c r="S113" s="111"/>
      <c r="T113" s="120"/>
      <c r="U113" s="114"/>
    </row>
    <row r="114" spans="1:21" ht="24" hidden="1">
      <c r="A114" s="100" t="s">
        <v>141</v>
      </c>
      <c r="B114" s="100" t="s">
        <v>148</v>
      </c>
      <c r="C114" s="32"/>
      <c r="D114" s="32"/>
      <c r="E114" s="100">
        <v>16</v>
      </c>
      <c r="F114" s="100" t="s">
        <v>151</v>
      </c>
      <c r="G114" s="32"/>
      <c r="H114" s="32"/>
      <c r="I114" s="32"/>
      <c r="J114" s="32"/>
      <c r="K114" s="32"/>
      <c r="L114" s="33"/>
      <c r="M114" s="32"/>
      <c r="N114" s="33"/>
      <c r="O114" s="32"/>
      <c r="Q114" s="111"/>
      <c r="R114" s="112"/>
      <c r="S114" s="111"/>
      <c r="T114" s="120"/>
      <c r="U114" s="114"/>
    </row>
    <row r="115" spans="1:21" hidden="1">
      <c r="A115" s="32"/>
      <c r="B115" s="32"/>
      <c r="C115" s="32"/>
      <c r="D115" s="32"/>
      <c r="E115" s="99"/>
      <c r="F115" s="95"/>
      <c r="G115" s="32"/>
      <c r="H115" s="32"/>
      <c r="I115" s="32"/>
      <c r="J115" s="32"/>
      <c r="K115" s="32"/>
      <c r="L115" s="33"/>
      <c r="M115" s="32"/>
      <c r="N115" s="33"/>
      <c r="O115" s="32"/>
      <c r="Q115" s="111"/>
      <c r="R115" s="112"/>
      <c r="S115" s="111"/>
      <c r="T115" s="120"/>
      <c r="U115" s="114"/>
    </row>
    <row r="116" spans="1:21" hidden="1">
      <c r="A116" s="32"/>
      <c r="B116" s="32"/>
      <c r="C116" s="32"/>
      <c r="D116" s="32"/>
      <c r="E116" s="99"/>
      <c r="F116" s="95"/>
      <c r="G116" s="32"/>
      <c r="H116" s="32"/>
      <c r="I116" s="32"/>
      <c r="J116" s="32"/>
      <c r="K116" s="32"/>
      <c r="L116" s="33"/>
      <c r="M116" s="32"/>
      <c r="N116" s="33"/>
      <c r="O116" s="32"/>
      <c r="Q116" s="111"/>
      <c r="R116" s="112"/>
      <c r="S116" s="111"/>
      <c r="T116" s="120"/>
      <c r="U116" s="114"/>
    </row>
    <row r="117" spans="1:21" hidden="1">
      <c r="A117" s="32"/>
      <c r="B117" s="32"/>
      <c r="C117" s="32"/>
      <c r="D117" s="32"/>
      <c r="E117" s="99"/>
      <c r="F117" s="95"/>
      <c r="G117" s="32"/>
      <c r="H117" s="32"/>
      <c r="I117" s="32"/>
      <c r="J117" s="32"/>
      <c r="K117" s="32"/>
      <c r="L117" s="33"/>
      <c r="M117" s="32"/>
      <c r="N117" s="33"/>
      <c r="O117" s="32"/>
      <c r="Q117" s="111"/>
      <c r="R117" s="112"/>
      <c r="S117" s="111"/>
      <c r="T117" s="120"/>
      <c r="U117" s="114"/>
    </row>
    <row r="118" spans="1:21" hidden="1">
      <c r="A118" s="32"/>
      <c r="B118" s="32"/>
      <c r="C118" s="32"/>
      <c r="D118" s="32"/>
      <c r="E118" s="106"/>
      <c r="F118" s="95"/>
      <c r="G118" s="32"/>
      <c r="H118" s="32"/>
      <c r="I118" s="32"/>
      <c r="J118" s="32"/>
      <c r="K118" s="32"/>
      <c r="L118" s="33"/>
      <c r="M118" s="32"/>
      <c r="N118" s="33"/>
      <c r="O118" s="32"/>
    </row>
    <row r="119" spans="1:21" hidden="1">
      <c r="A119" s="32"/>
      <c r="B119" s="32"/>
      <c r="C119" s="32"/>
      <c r="D119" s="32"/>
      <c r="E119" s="106"/>
      <c r="F119" s="95"/>
      <c r="G119" s="32"/>
      <c r="H119" s="32"/>
      <c r="I119" s="32"/>
      <c r="J119" s="32"/>
      <c r="K119" s="32"/>
      <c r="L119" s="33"/>
      <c r="M119" s="32"/>
      <c r="N119" s="33"/>
      <c r="O119" s="32"/>
    </row>
    <row r="120" spans="1:21" hidden="1">
      <c r="A120" s="32"/>
      <c r="B120" s="32"/>
      <c r="C120" s="32"/>
      <c r="D120" s="32"/>
      <c r="E120" s="99"/>
      <c r="F120" s="95"/>
      <c r="G120" s="32"/>
      <c r="H120" s="32"/>
      <c r="I120" s="32"/>
      <c r="J120" s="32"/>
      <c r="K120" s="32"/>
      <c r="L120" s="33"/>
      <c r="M120" s="32"/>
      <c r="N120" s="33"/>
      <c r="O120" s="32"/>
    </row>
    <row r="121" spans="1:21" hidden="1">
      <c r="A121" s="32"/>
      <c r="B121" s="32"/>
      <c r="C121" s="32"/>
      <c r="D121" s="32"/>
      <c r="E121" s="47"/>
      <c r="F121" s="48"/>
      <c r="G121" s="32"/>
      <c r="H121" s="32"/>
      <c r="I121" s="32"/>
      <c r="J121" s="32"/>
      <c r="K121" s="32"/>
      <c r="L121" s="33"/>
      <c r="M121" s="32"/>
      <c r="N121" s="33"/>
      <c r="O121" s="32"/>
    </row>
    <row r="122" spans="1:21" hidden="1">
      <c r="A122" s="32"/>
      <c r="B122" s="32"/>
      <c r="C122" s="32"/>
      <c r="D122" s="32"/>
      <c r="E122" s="47"/>
      <c r="F122" s="48"/>
      <c r="G122" s="32"/>
      <c r="H122" s="32"/>
      <c r="I122" s="32"/>
      <c r="J122" s="32"/>
      <c r="K122" s="32"/>
      <c r="L122" s="33"/>
      <c r="M122" s="32"/>
      <c r="N122" s="32"/>
      <c r="O122" s="32"/>
    </row>
    <row r="123" spans="1:21" hidden="1">
      <c r="A123" s="32"/>
      <c r="B123" s="32"/>
      <c r="C123" s="32"/>
      <c r="D123" s="32"/>
      <c r="E123" s="47"/>
      <c r="F123" s="48"/>
      <c r="G123" s="32"/>
      <c r="H123" s="32"/>
      <c r="I123" s="32"/>
      <c r="J123" s="32"/>
      <c r="K123" s="32"/>
      <c r="L123" s="33"/>
      <c r="M123" s="32"/>
      <c r="N123" s="33"/>
      <c r="O123" s="32"/>
    </row>
    <row r="124" spans="1:21" hidden="1">
      <c r="A124" s="32"/>
      <c r="B124" s="32"/>
      <c r="C124" s="32"/>
      <c r="D124" s="32"/>
      <c r="E124" s="47"/>
      <c r="F124" s="48"/>
      <c r="G124" s="32"/>
      <c r="H124" s="32"/>
      <c r="I124" s="32"/>
      <c r="J124" s="32"/>
      <c r="K124" s="32"/>
      <c r="L124" s="33"/>
      <c r="M124" s="32"/>
      <c r="N124" s="32"/>
      <c r="O124" s="32"/>
    </row>
    <row r="125" spans="1:21" hidden="1">
      <c r="A125" s="32"/>
      <c r="B125" s="32"/>
      <c r="C125" s="32"/>
      <c r="D125" s="32"/>
      <c r="E125" s="47"/>
      <c r="F125" s="48"/>
      <c r="G125" s="32"/>
      <c r="H125" s="32"/>
      <c r="I125" s="32"/>
      <c r="J125" s="32"/>
      <c r="K125" s="32"/>
      <c r="L125" s="33"/>
      <c r="M125" s="32"/>
      <c r="N125" s="33"/>
      <c r="O125" s="32"/>
    </row>
    <row r="126" spans="1:21" hidden="1">
      <c r="A126" s="32"/>
      <c r="B126" s="32"/>
      <c r="C126" s="32"/>
      <c r="D126" s="32"/>
      <c r="E126" s="47"/>
      <c r="F126" s="48"/>
      <c r="G126" s="32"/>
      <c r="H126" s="32"/>
      <c r="I126" s="32"/>
      <c r="J126" s="32"/>
      <c r="K126" s="32"/>
      <c r="L126" s="33"/>
      <c r="M126" s="32"/>
      <c r="N126" s="33"/>
      <c r="O126" s="32"/>
    </row>
    <row r="127" spans="1:21" hidden="1">
      <c r="A127" s="32"/>
      <c r="B127" s="32"/>
      <c r="C127" s="32"/>
      <c r="D127" s="32"/>
      <c r="E127" s="47"/>
      <c r="F127" s="48"/>
      <c r="G127" s="32"/>
      <c r="H127" s="32"/>
      <c r="I127" s="32"/>
      <c r="J127" s="32"/>
      <c r="K127" s="32"/>
      <c r="L127" s="33"/>
      <c r="M127" s="32"/>
      <c r="N127" s="33"/>
      <c r="O127" s="32"/>
    </row>
    <row r="128" spans="1:21" hidden="1">
      <c r="A128" s="32"/>
      <c r="B128" s="32"/>
      <c r="C128" s="32"/>
      <c r="D128" s="32"/>
      <c r="E128" s="47"/>
      <c r="F128" s="49"/>
      <c r="G128" s="32"/>
      <c r="H128" s="32"/>
      <c r="I128" s="32"/>
      <c r="J128" s="32"/>
      <c r="K128" s="32"/>
      <c r="L128" s="33"/>
      <c r="M128" s="32"/>
      <c r="N128" s="33"/>
      <c r="O128" s="32"/>
    </row>
    <row r="129" spans="1:15" hidden="1">
      <c r="A129" s="32"/>
      <c r="B129" s="32"/>
      <c r="C129" s="32"/>
      <c r="D129" s="32"/>
      <c r="E129" s="47"/>
      <c r="F129" s="33"/>
      <c r="G129" s="32"/>
      <c r="H129" s="32"/>
      <c r="I129" s="32"/>
      <c r="J129" s="32"/>
      <c r="K129" s="32"/>
      <c r="L129" s="33"/>
      <c r="M129" s="32"/>
      <c r="N129" s="33"/>
      <c r="O129" s="32"/>
    </row>
    <row r="130" spans="1:15" hidden="1">
      <c r="A130" s="32"/>
      <c r="B130" s="32"/>
      <c r="C130" s="32"/>
      <c r="D130" s="32"/>
      <c r="E130" s="47"/>
      <c r="F130" s="32"/>
      <c r="G130" s="32"/>
      <c r="H130" s="32"/>
      <c r="I130" s="32"/>
      <c r="J130" s="32"/>
      <c r="K130" s="32"/>
      <c r="L130" s="33"/>
      <c r="M130" s="32"/>
      <c r="N130" s="33"/>
      <c r="O130" s="52"/>
    </row>
    <row r="131" spans="1:15" hidden="1">
      <c r="A131" s="32"/>
      <c r="B131" s="32"/>
      <c r="C131" s="32"/>
      <c r="D131" s="32"/>
      <c r="E131" s="47"/>
      <c r="F131" s="32"/>
      <c r="G131" s="32"/>
      <c r="H131" s="32"/>
      <c r="I131" s="32"/>
      <c r="J131" s="32"/>
      <c r="K131" s="32"/>
      <c r="L131" s="33"/>
      <c r="M131" s="32"/>
      <c r="N131" s="33"/>
      <c r="O131" s="32"/>
    </row>
    <row r="132" spans="1:15" hidden="1">
      <c r="A132" s="32"/>
      <c r="B132" s="32"/>
      <c r="C132" s="32"/>
      <c r="D132" s="32"/>
      <c r="E132" s="47"/>
      <c r="F132" s="49"/>
      <c r="G132" s="32"/>
      <c r="H132" s="32"/>
      <c r="I132" s="32"/>
      <c r="J132" s="32"/>
      <c r="K132" s="32"/>
      <c r="L132" s="33"/>
      <c r="M132" s="32"/>
      <c r="N132" s="33"/>
      <c r="O132" s="32"/>
    </row>
    <row r="133" spans="1:15" hidden="1">
      <c r="A133" s="32"/>
      <c r="B133" s="32"/>
      <c r="C133" s="32"/>
      <c r="D133" s="32"/>
      <c r="E133" s="47"/>
      <c r="F133" s="48"/>
      <c r="G133" s="32"/>
      <c r="H133" s="32"/>
      <c r="I133" s="32"/>
      <c r="J133" s="32"/>
      <c r="K133" s="32"/>
      <c r="L133" s="33"/>
      <c r="M133" s="32"/>
      <c r="N133" s="33"/>
      <c r="O133" s="32"/>
    </row>
    <row r="134" spans="1:15" hidden="1">
      <c r="A134" s="32"/>
      <c r="B134" s="32"/>
      <c r="C134" s="32"/>
      <c r="D134" s="32"/>
      <c r="E134" s="47"/>
      <c r="F134" s="48"/>
      <c r="G134" s="32"/>
      <c r="H134" s="32"/>
      <c r="I134" s="32"/>
      <c r="J134" s="32"/>
      <c r="K134" s="32"/>
      <c r="L134" s="33"/>
      <c r="M134" s="32"/>
      <c r="N134" s="33"/>
      <c r="O134" s="32"/>
    </row>
    <row r="135" spans="1:15" hidden="1">
      <c r="A135" s="32"/>
      <c r="B135" s="32"/>
      <c r="C135" s="32"/>
      <c r="D135" s="32"/>
      <c r="E135" s="47"/>
      <c r="F135" s="48"/>
      <c r="G135" s="32"/>
      <c r="H135" s="32"/>
      <c r="I135" s="32"/>
      <c r="J135" s="32"/>
      <c r="K135" s="32"/>
      <c r="L135" s="33"/>
      <c r="M135" s="32"/>
      <c r="N135" s="33"/>
      <c r="O135" s="32"/>
    </row>
    <row r="136" spans="1:15" hidden="1">
      <c r="A136" s="32"/>
      <c r="B136" s="32"/>
      <c r="C136" s="32"/>
      <c r="D136" s="32"/>
      <c r="E136" s="47"/>
      <c r="F136" s="48"/>
      <c r="G136" s="32"/>
      <c r="H136" s="32"/>
      <c r="I136" s="32"/>
      <c r="J136" s="32"/>
      <c r="K136" s="32"/>
      <c r="L136" s="33"/>
      <c r="M136" s="32"/>
      <c r="N136" s="33"/>
      <c r="O136" s="32"/>
    </row>
    <row r="137" spans="1:15" hidden="1">
      <c r="A137" s="32"/>
      <c r="B137" s="32"/>
      <c r="C137" s="32"/>
      <c r="D137" s="32"/>
      <c r="E137" s="47"/>
      <c r="F137" s="48"/>
      <c r="G137" s="32"/>
      <c r="H137" s="32"/>
      <c r="I137" s="32"/>
      <c r="J137" s="32"/>
      <c r="K137" s="32"/>
      <c r="L137" s="33"/>
      <c r="M137" s="32"/>
      <c r="N137" s="33"/>
      <c r="O137" s="32"/>
    </row>
    <row r="138" spans="1:15" hidden="1">
      <c r="A138" s="32"/>
      <c r="B138" s="32"/>
      <c r="C138" s="32"/>
      <c r="D138" s="32"/>
      <c r="E138" s="47"/>
      <c r="F138" s="48"/>
      <c r="G138" s="32"/>
      <c r="H138" s="32"/>
      <c r="I138" s="32"/>
      <c r="J138" s="32"/>
      <c r="K138" s="32"/>
      <c r="L138" s="33"/>
      <c r="M138" s="32"/>
      <c r="N138" s="33"/>
      <c r="O138" s="32"/>
    </row>
    <row r="139" spans="1:15" hidden="1">
      <c r="A139" s="32"/>
      <c r="B139" s="32"/>
      <c r="C139" s="32"/>
      <c r="D139" s="32"/>
      <c r="E139" s="47"/>
      <c r="F139" s="48"/>
      <c r="G139" s="32"/>
      <c r="H139" s="32"/>
      <c r="I139" s="32"/>
      <c r="J139" s="32"/>
      <c r="K139" s="32"/>
      <c r="L139" s="33"/>
      <c r="M139" s="32"/>
      <c r="N139" s="33"/>
      <c r="O139" s="32"/>
    </row>
    <row r="140" spans="1:15" hidden="1">
      <c r="A140" s="32"/>
      <c r="B140" s="32"/>
      <c r="C140" s="32"/>
      <c r="D140" s="32"/>
      <c r="E140" s="47"/>
      <c r="F140" s="48"/>
      <c r="G140" s="32"/>
      <c r="H140" s="32"/>
      <c r="I140" s="32"/>
      <c r="J140" s="32"/>
      <c r="K140" s="32"/>
      <c r="L140" s="33"/>
      <c r="M140" s="32"/>
      <c r="N140" s="33"/>
      <c r="O140" s="32"/>
    </row>
    <row r="141" spans="1:15" hidden="1">
      <c r="A141" s="32"/>
      <c r="B141" s="32"/>
      <c r="C141" s="32"/>
      <c r="D141" s="32"/>
      <c r="E141" s="47"/>
      <c r="F141" s="48"/>
      <c r="G141" s="32"/>
      <c r="H141" s="32"/>
      <c r="I141" s="32"/>
      <c r="J141" s="32"/>
      <c r="K141" s="32"/>
      <c r="L141" s="33"/>
      <c r="M141" s="32"/>
      <c r="N141" s="33"/>
      <c r="O141" s="32"/>
    </row>
    <row r="142" spans="1:15" ht="15" hidden="1" customHeight="1">
      <c r="A142" s="32"/>
      <c r="B142" s="32"/>
      <c r="C142" s="32"/>
      <c r="D142" s="32"/>
      <c r="E142" s="47"/>
      <c r="F142" s="48"/>
      <c r="G142" s="32"/>
      <c r="H142" s="32"/>
      <c r="I142" s="32"/>
      <c r="J142" s="32"/>
      <c r="K142" s="32"/>
      <c r="L142" s="33"/>
      <c r="M142" s="32"/>
      <c r="N142" s="33"/>
      <c r="O142" s="32"/>
    </row>
    <row r="143" spans="1:15" ht="15" hidden="1" customHeight="1">
      <c r="A143" s="32"/>
      <c r="B143" s="32"/>
      <c r="C143" s="32"/>
      <c r="D143" s="32"/>
      <c r="E143" s="47"/>
      <c r="F143" s="48"/>
      <c r="G143" s="32"/>
      <c r="H143" s="32"/>
      <c r="I143" s="32"/>
      <c r="J143" s="32"/>
      <c r="K143" s="32"/>
      <c r="L143" s="33"/>
      <c r="M143" s="32"/>
      <c r="N143" s="33"/>
      <c r="O143" s="32"/>
    </row>
    <row r="144" spans="1:15" hidden="1">
      <c r="A144" s="32"/>
      <c r="B144" s="32"/>
      <c r="C144" s="32"/>
      <c r="D144" s="32"/>
      <c r="E144" s="47"/>
      <c r="F144" s="48"/>
      <c r="G144" s="32"/>
      <c r="H144" s="32"/>
      <c r="I144" s="32"/>
      <c r="J144" s="32"/>
      <c r="K144" s="32"/>
      <c r="L144" s="33"/>
      <c r="M144" s="32"/>
      <c r="N144" s="33"/>
      <c r="O144" s="32"/>
    </row>
    <row r="145" spans="1:15" hidden="1">
      <c r="A145" s="32"/>
      <c r="B145" s="32"/>
      <c r="C145" s="32"/>
      <c r="D145" s="32"/>
      <c r="E145" s="47"/>
      <c r="F145" s="48"/>
      <c r="G145" s="32"/>
      <c r="H145" s="32"/>
      <c r="I145" s="32"/>
      <c r="J145" s="32"/>
      <c r="K145" s="32"/>
      <c r="L145" s="33"/>
      <c r="M145" s="32"/>
      <c r="N145" s="33"/>
      <c r="O145" s="32"/>
    </row>
    <row r="146" spans="1:15" hidden="1">
      <c r="A146" s="32"/>
      <c r="B146" s="32"/>
      <c r="C146" s="32"/>
      <c r="D146" s="32"/>
      <c r="E146" s="47"/>
      <c r="F146" s="48"/>
      <c r="G146" s="32"/>
      <c r="H146" s="32"/>
      <c r="I146" s="32"/>
      <c r="J146" s="32"/>
      <c r="K146" s="32"/>
      <c r="L146" s="33"/>
      <c r="M146" s="32"/>
      <c r="N146" s="32"/>
      <c r="O146" s="32"/>
    </row>
    <row r="147" spans="1:15" hidden="1">
      <c r="A147" s="32"/>
      <c r="B147" s="32"/>
      <c r="C147" s="32"/>
      <c r="D147" s="32"/>
      <c r="E147" s="47"/>
      <c r="F147" s="48"/>
      <c r="G147" s="32"/>
      <c r="H147" s="32"/>
      <c r="I147" s="32"/>
      <c r="J147" s="32"/>
      <c r="K147" s="32"/>
      <c r="L147" s="33"/>
      <c r="M147" s="32"/>
      <c r="N147" s="32"/>
      <c r="O147" s="32"/>
    </row>
    <row r="148" spans="1:15" hidden="1">
      <c r="A148" s="32"/>
      <c r="B148" s="32"/>
      <c r="C148" s="32"/>
      <c r="D148" s="32"/>
      <c r="E148" s="47"/>
      <c r="F148" s="32"/>
      <c r="G148" s="32"/>
      <c r="H148" s="32"/>
      <c r="I148" s="32"/>
      <c r="J148" s="32"/>
      <c r="K148" s="32"/>
      <c r="L148" s="33"/>
      <c r="M148" s="32"/>
      <c r="N148" s="32"/>
      <c r="O148" s="32"/>
    </row>
    <row r="149" spans="1:15" hidden="1">
      <c r="A149" s="32"/>
      <c r="B149" s="32"/>
      <c r="C149" s="32"/>
      <c r="D149" s="32"/>
      <c r="E149" s="47"/>
      <c r="F149" s="48"/>
      <c r="G149" s="32"/>
      <c r="H149" s="32"/>
      <c r="I149" s="32"/>
      <c r="J149" s="32"/>
      <c r="K149" s="32"/>
      <c r="L149" s="33"/>
      <c r="M149" s="32"/>
      <c r="N149" s="33"/>
      <c r="O149" s="32"/>
    </row>
    <row r="150" spans="1:15" hidden="1">
      <c r="A150" s="57"/>
      <c r="B150" s="58"/>
      <c r="C150" s="58"/>
      <c r="E150" s="59"/>
      <c r="F150" s="58"/>
      <c r="G150" s="57"/>
      <c r="H150" s="58"/>
      <c r="I150" s="58"/>
      <c r="J150" s="58"/>
      <c r="K150" s="57"/>
      <c r="L150" s="58"/>
      <c r="M150" s="57"/>
      <c r="N150" s="58"/>
      <c r="O150" s="57"/>
    </row>
    <row r="151" spans="1:15" hidden="1">
      <c r="B151" s="16"/>
      <c r="C151" s="16"/>
      <c r="E151" s="20"/>
      <c r="F151" s="16"/>
      <c r="G151" s="5"/>
      <c r="H151" s="16"/>
      <c r="I151" s="16"/>
      <c r="J151" s="16"/>
      <c r="K151" s="5"/>
      <c r="L151" s="16"/>
      <c r="M151" s="5"/>
      <c r="N151" s="16"/>
    </row>
    <row r="152" spans="1:15" hidden="1">
      <c r="B152" s="16"/>
      <c r="C152" s="16"/>
      <c r="E152" s="20"/>
      <c r="F152" s="16"/>
      <c r="G152" s="5"/>
      <c r="H152" s="16"/>
      <c r="I152" s="16"/>
      <c r="J152" s="16"/>
      <c r="K152" s="5"/>
      <c r="L152" s="5"/>
      <c r="M152" s="5"/>
      <c r="N152" s="16"/>
    </row>
    <row r="153" spans="1:15" hidden="1">
      <c r="B153" s="16"/>
      <c r="C153" s="16"/>
      <c r="E153" s="20"/>
      <c r="F153" s="16"/>
      <c r="G153" s="5"/>
      <c r="H153" s="16"/>
      <c r="I153" s="16"/>
      <c r="J153" s="16"/>
      <c r="K153" s="5"/>
      <c r="L153" s="5"/>
      <c r="M153" s="5"/>
      <c r="N153" s="16"/>
    </row>
    <row r="154" spans="1:15" hidden="1">
      <c r="B154" s="16"/>
      <c r="C154" s="16"/>
      <c r="E154" s="20"/>
      <c r="F154" s="16"/>
      <c r="G154" s="5"/>
      <c r="H154" s="16"/>
      <c r="I154" s="16"/>
      <c r="J154" s="16"/>
      <c r="K154" s="5"/>
      <c r="L154" s="5"/>
      <c r="M154" s="5"/>
      <c r="N154" s="16"/>
    </row>
    <row r="155" spans="1:15" hidden="1">
      <c r="B155" s="16"/>
      <c r="C155" s="16"/>
      <c r="E155" s="20"/>
      <c r="F155" s="16"/>
      <c r="G155" s="5"/>
      <c r="H155" s="16"/>
      <c r="I155" s="16"/>
      <c r="J155" s="16"/>
      <c r="K155" s="5"/>
      <c r="L155" s="5"/>
      <c r="M155" s="5"/>
      <c r="N155" s="16"/>
    </row>
    <row r="156" spans="1:15" hidden="1">
      <c r="B156" s="16"/>
      <c r="C156" s="16"/>
      <c r="E156" s="20"/>
      <c r="F156" s="16"/>
      <c r="G156" s="5"/>
      <c r="H156" s="16"/>
      <c r="I156" s="16"/>
      <c r="J156" s="16"/>
      <c r="K156" s="5"/>
      <c r="L156" s="16"/>
      <c r="M156" s="5"/>
      <c r="N156" s="16"/>
    </row>
    <row r="157" spans="1:15" hidden="1">
      <c r="B157" s="16"/>
      <c r="C157" s="16"/>
      <c r="E157" s="20"/>
      <c r="F157" s="16"/>
      <c r="G157" s="5"/>
      <c r="H157" s="16"/>
      <c r="I157" s="16"/>
      <c r="J157" s="16"/>
      <c r="K157" s="5"/>
      <c r="L157" s="16"/>
      <c r="M157" s="5"/>
      <c r="N157" s="16"/>
    </row>
    <row r="158" spans="1:15" hidden="1">
      <c r="B158" s="16"/>
      <c r="C158" s="16"/>
      <c r="E158" s="20"/>
      <c r="F158" s="16"/>
      <c r="G158" s="5"/>
      <c r="H158" s="16"/>
      <c r="I158" s="16"/>
      <c r="J158" s="16"/>
      <c r="K158" s="5"/>
      <c r="L158" s="16"/>
      <c r="M158" s="5"/>
      <c r="N158" s="16"/>
    </row>
    <row r="159" spans="1:15" hidden="1">
      <c r="B159" s="16"/>
      <c r="C159" s="16"/>
      <c r="E159" s="20"/>
      <c r="F159" s="16"/>
      <c r="G159" s="5"/>
      <c r="H159" s="16"/>
      <c r="I159" s="16"/>
      <c r="J159" s="16"/>
      <c r="K159" s="5"/>
      <c r="L159" s="16"/>
      <c r="M159" s="5"/>
      <c r="N159" s="16"/>
    </row>
    <row r="160" spans="1:15" hidden="1">
      <c r="B160" s="16"/>
      <c r="C160" s="16"/>
      <c r="E160" s="20"/>
      <c r="F160" s="16"/>
      <c r="G160" s="5"/>
      <c r="H160" s="16"/>
      <c r="I160" s="16"/>
      <c r="J160" s="16"/>
      <c r="K160" s="5"/>
      <c r="L160" s="16"/>
      <c r="M160" s="5"/>
      <c r="N160" s="16"/>
    </row>
    <row r="161" spans="2:14" hidden="1">
      <c r="B161" s="16"/>
      <c r="C161" s="16"/>
      <c r="E161" s="20"/>
      <c r="F161" s="16"/>
      <c r="G161" s="5"/>
      <c r="H161" s="16"/>
      <c r="I161" s="16"/>
      <c r="J161" s="16"/>
      <c r="K161" s="5"/>
      <c r="L161" s="16"/>
      <c r="M161" s="5"/>
      <c r="N161" s="16"/>
    </row>
    <row r="162" spans="2:14" hidden="1">
      <c r="B162" s="16"/>
      <c r="C162" s="16"/>
      <c r="E162" s="20"/>
      <c r="F162" s="16"/>
      <c r="G162" s="5"/>
      <c r="H162" s="16"/>
      <c r="I162" s="16"/>
      <c r="J162" s="16"/>
      <c r="K162" s="5"/>
      <c r="L162" s="16"/>
      <c r="M162" s="5"/>
      <c r="N162" s="16"/>
    </row>
    <row r="163" spans="2:14" hidden="1">
      <c r="B163" s="16"/>
      <c r="C163" s="16"/>
      <c r="E163" s="20"/>
      <c r="F163" s="16"/>
      <c r="G163" s="5"/>
      <c r="H163" s="16"/>
      <c r="I163" s="16"/>
      <c r="J163" s="16"/>
      <c r="K163" s="5"/>
      <c r="L163" s="16"/>
      <c r="M163" s="5"/>
      <c r="N163" s="16"/>
    </row>
    <row r="164" spans="2:14" hidden="1">
      <c r="B164" s="16"/>
      <c r="C164" s="16"/>
      <c r="E164" s="20"/>
      <c r="F164" s="16"/>
      <c r="G164" s="5"/>
      <c r="H164" s="16"/>
      <c r="I164" s="16"/>
      <c r="J164" s="16"/>
      <c r="K164" s="5"/>
      <c r="L164" s="16"/>
      <c r="M164" s="5"/>
      <c r="N164" s="16"/>
    </row>
    <row r="165" spans="2:14" hidden="1">
      <c r="B165" s="16"/>
      <c r="C165" s="16"/>
      <c r="E165" s="20"/>
      <c r="F165" s="16"/>
      <c r="G165" s="5"/>
      <c r="H165" s="16"/>
      <c r="I165" s="16"/>
      <c r="J165" s="16"/>
      <c r="K165" s="5"/>
      <c r="L165" s="16"/>
      <c r="M165" s="5"/>
      <c r="N165" s="16"/>
    </row>
    <row r="166" spans="2:14" hidden="1">
      <c r="B166" s="16"/>
      <c r="C166" s="16"/>
      <c r="E166" s="20"/>
      <c r="F166" s="16"/>
      <c r="G166" s="5"/>
      <c r="H166" s="16"/>
      <c r="I166" s="16"/>
      <c r="J166" s="16"/>
      <c r="K166" s="5"/>
      <c r="L166" s="16"/>
      <c r="M166" s="5"/>
      <c r="N166" s="16"/>
    </row>
    <row r="167" spans="2:14" hidden="1">
      <c r="B167" s="16"/>
      <c r="C167" s="16"/>
      <c r="E167" s="20"/>
      <c r="F167" s="16"/>
      <c r="G167" s="5"/>
      <c r="H167" s="16"/>
      <c r="I167" s="16"/>
      <c r="J167" s="16"/>
      <c r="K167" s="5"/>
      <c r="L167" s="16"/>
      <c r="M167" s="5"/>
      <c r="N167" s="16"/>
    </row>
    <row r="168" spans="2:14" hidden="1">
      <c r="B168" s="16"/>
      <c r="C168" s="16"/>
      <c r="E168" s="20"/>
      <c r="F168" s="16"/>
      <c r="G168" s="5"/>
      <c r="H168" s="16"/>
      <c r="I168" s="16"/>
      <c r="J168" s="16"/>
      <c r="K168" s="5"/>
      <c r="L168" s="16"/>
      <c r="M168" s="5"/>
      <c r="N168" s="16"/>
    </row>
    <row r="169" spans="2:14" hidden="1">
      <c r="B169" s="16"/>
      <c r="C169" s="16"/>
      <c r="E169" s="20"/>
      <c r="F169" s="16"/>
      <c r="G169" s="5"/>
      <c r="H169" s="16"/>
      <c r="I169" s="16"/>
      <c r="J169" s="16"/>
      <c r="K169" s="5"/>
      <c r="L169" s="16"/>
      <c r="M169" s="5"/>
      <c r="N169" s="16"/>
    </row>
    <row r="170" spans="2:14" hidden="1">
      <c r="B170" s="16"/>
      <c r="C170" s="16"/>
      <c r="E170" s="20"/>
      <c r="F170" s="16"/>
      <c r="G170" s="5"/>
      <c r="H170" s="16"/>
      <c r="I170" s="16"/>
      <c r="J170" s="16"/>
      <c r="K170" s="5"/>
      <c r="L170" s="16"/>
      <c r="M170" s="5"/>
      <c r="N170" s="16"/>
    </row>
    <row r="171" spans="2:14" hidden="1">
      <c r="B171" s="16"/>
      <c r="C171" s="16"/>
      <c r="E171" s="20"/>
      <c r="F171" s="16"/>
      <c r="G171" s="5"/>
      <c r="H171" s="16"/>
      <c r="I171" s="16"/>
      <c r="J171" s="16"/>
      <c r="K171" s="5"/>
      <c r="L171" s="16"/>
      <c r="M171" s="5"/>
      <c r="N171" s="16"/>
    </row>
    <row r="172" spans="2:14" hidden="1">
      <c r="B172" s="16"/>
      <c r="C172" s="16"/>
      <c r="E172" s="20"/>
      <c r="F172" s="16"/>
      <c r="G172" s="5"/>
      <c r="H172" s="16"/>
      <c r="I172" s="16"/>
      <c r="J172" s="16"/>
      <c r="K172" s="5"/>
      <c r="L172" s="16"/>
      <c r="M172" s="5"/>
      <c r="N172" s="16"/>
    </row>
    <row r="173" spans="2:14" hidden="1">
      <c r="B173" s="16"/>
      <c r="C173" s="16"/>
      <c r="E173" s="20"/>
      <c r="F173" s="16"/>
      <c r="G173" s="5"/>
      <c r="H173" s="16"/>
      <c r="I173" s="16"/>
      <c r="J173" s="16"/>
      <c r="K173" s="5"/>
      <c r="L173" s="16"/>
      <c r="M173" s="5"/>
      <c r="N173" s="16"/>
    </row>
    <row r="174" spans="2:14" hidden="1">
      <c r="B174" s="16"/>
      <c r="C174" s="16"/>
      <c r="E174" s="20"/>
      <c r="F174" s="16"/>
      <c r="G174" s="5"/>
      <c r="H174" s="16"/>
      <c r="I174" s="16"/>
      <c r="J174" s="16"/>
      <c r="K174" s="5"/>
      <c r="L174" s="16"/>
      <c r="M174" s="5"/>
      <c r="N174" s="16"/>
    </row>
    <row r="175" spans="2:14" hidden="1">
      <c r="B175" s="16"/>
      <c r="C175" s="16"/>
      <c r="E175" s="20"/>
      <c r="F175" s="16"/>
      <c r="G175" s="5"/>
      <c r="H175" s="16"/>
      <c r="I175" s="16"/>
      <c r="J175" s="16"/>
      <c r="K175" s="5"/>
      <c r="L175" s="16"/>
      <c r="M175" s="5"/>
      <c r="N175" s="16"/>
    </row>
    <row r="176" spans="2:14" hidden="1">
      <c r="B176" s="16"/>
      <c r="C176" s="16"/>
      <c r="E176" s="20"/>
      <c r="F176" s="16"/>
      <c r="G176" s="5"/>
      <c r="H176" s="16"/>
      <c r="I176" s="16"/>
      <c r="J176" s="16"/>
      <c r="K176" s="5"/>
      <c r="L176" s="16"/>
      <c r="M176" s="5"/>
      <c r="N176" s="16"/>
    </row>
    <row r="177" spans="2:14" hidden="1">
      <c r="B177" s="16"/>
      <c r="C177" s="16"/>
      <c r="E177" s="20"/>
      <c r="F177" s="16"/>
      <c r="G177" s="5"/>
      <c r="H177" s="16"/>
      <c r="I177" s="16"/>
      <c r="J177" s="16"/>
      <c r="K177" s="5"/>
      <c r="L177" s="16"/>
      <c r="M177" s="5"/>
      <c r="N177" s="16"/>
    </row>
    <row r="178" spans="2:14" hidden="1">
      <c r="B178" s="16"/>
      <c r="C178" s="16"/>
      <c r="E178" s="20"/>
      <c r="F178" s="16"/>
      <c r="G178" s="5"/>
      <c r="H178" s="16"/>
      <c r="I178" s="16"/>
      <c r="J178" s="16"/>
      <c r="K178" s="5"/>
      <c r="L178" s="16"/>
      <c r="M178" s="5"/>
      <c r="N178" s="16"/>
    </row>
    <row r="179" spans="2:14" hidden="1">
      <c r="B179" s="16"/>
      <c r="C179" s="16"/>
      <c r="E179" s="20"/>
      <c r="F179" s="16"/>
      <c r="G179" s="5"/>
      <c r="H179" s="16"/>
      <c r="I179" s="16"/>
      <c r="J179" s="16"/>
      <c r="K179" s="5"/>
      <c r="L179" s="16"/>
      <c r="M179" s="5"/>
      <c r="N179" s="16"/>
    </row>
    <row r="180" spans="2:14" hidden="1">
      <c r="B180" s="16"/>
      <c r="C180" s="16"/>
      <c r="E180" s="20"/>
      <c r="F180" s="16"/>
      <c r="G180" s="5"/>
      <c r="H180" s="16"/>
      <c r="I180" s="16"/>
      <c r="J180" s="16"/>
      <c r="K180" s="5"/>
      <c r="L180" s="16"/>
      <c r="M180" s="5"/>
      <c r="N180" s="16"/>
    </row>
    <row r="181" spans="2:14" hidden="1">
      <c r="B181" s="16"/>
      <c r="C181" s="16"/>
      <c r="E181" s="20"/>
      <c r="F181" s="16"/>
      <c r="G181" s="5"/>
      <c r="H181" s="16"/>
      <c r="I181" s="16"/>
      <c r="J181" s="16"/>
      <c r="K181" s="5"/>
      <c r="L181" s="16"/>
      <c r="M181" s="5"/>
      <c r="N181" s="16"/>
    </row>
    <row r="182" spans="2:14" hidden="1">
      <c r="B182" s="16"/>
      <c r="C182" s="16"/>
      <c r="E182" s="20"/>
      <c r="F182" s="16"/>
      <c r="G182" s="5"/>
      <c r="H182" s="16"/>
      <c r="I182" s="16"/>
      <c r="J182" s="16"/>
      <c r="K182" s="5"/>
      <c r="L182" s="16"/>
      <c r="M182" s="5"/>
      <c r="N182" s="16"/>
    </row>
    <row r="183" spans="2:14" hidden="1">
      <c r="B183" s="16"/>
      <c r="C183" s="16"/>
      <c r="E183" s="20"/>
      <c r="F183" s="16"/>
      <c r="G183" s="5"/>
      <c r="H183" s="16"/>
      <c r="I183" s="16"/>
      <c r="J183" s="16"/>
      <c r="K183" s="5"/>
      <c r="L183" s="16"/>
      <c r="M183" s="5"/>
      <c r="N183" s="16"/>
    </row>
    <row r="184" spans="2:14" hidden="1">
      <c r="B184" s="16"/>
      <c r="C184" s="16"/>
      <c r="E184" s="20"/>
      <c r="F184" s="16"/>
      <c r="G184" s="5"/>
      <c r="H184" s="16"/>
      <c r="I184" s="16"/>
      <c r="J184" s="16"/>
      <c r="K184" s="5"/>
      <c r="L184" s="16"/>
      <c r="M184" s="5"/>
      <c r="N184" s="16"/>
    </row>
    <row r="185" spans="2:14" hidden="1">
      <c r="B185" s="16"/>
      <c r="C185" s="16"/>
      <c r="E185" s="20"/>
      <c r="F185" s="16"/>
      <c r="G185" s="5"/>
      <c r="H185" s="16"/>
      <c r="I185" s="16"/>
      <c r="J185" s="16"/>
      <c r="K185" s="5"/>
      <c r="L185" s="16"/>
      <c r="M185" s="5"/>
      <c r="N185" s="16"/>
    </row>
    <row r="186" spans="2:14" hidden="1">
      <c r="B186" s="16"/>
      <c r="C186" s="16"/>
      <c r="E186" s="20"/>
      <c r="F186" s="16"/>
      <c r="G186" s="5"/>
      <c r="H186" s="16"/>
      <c r="I186" s="16"/>
      <c r="J186" s="16"/>
      <c r="K186" s="5"/>
      <c r="L186" s="16"/>
      <c r="M186" s="5"/>
      <c r="N186" s="16"/>
    </row>
    <row r="187" spans="2:14" hidden="1">
      <c r="B187" s="16"/>
      <c r="C187" s="16"/>
      <c r="E187" s="20"/>
      <c r="F187" s="16"/>
      <c r="G187" s="5"/>
      <c r="H187" s="16"/>
      <c r="I187" s="16"/>
      <c r="J187" s="16"/>
      <c r="K187" s="5"/>
      <c r="L187" s="16"/>
      <c r="M187" s="5"/>
      <c r="N187" s="16"/>
    </row>
    <row r="188" spans="2:14" hidden="1">
      <c r="B188" s="16"/>
      <c r="C188" s="16"/>
      <c r="E188" s="20"/>
      <c r="F188" s="16"/>
      <c r="G188" s="5"/>
      <c r="H188" s="16"/>
      <c r="I188" s="16"/>
      <c r="J188" s="16"/>
      <c r="K188" s="5"/>
      <c r="L188" s="16"/>
      <c r="M188" s="5"/>
      <c r="N188" s="16"/>
    </row>
    <row r="189" spans="2:14" hidden="1">
      <c r="B189" s="16"/>
      <c r="C189" s="16"/>
      <c r="E189" s="20"/>
      <c r="F189" s="16"/>
      <c r="G189" s="5"/>
      <c r="H189" s="16"/>
      <c r="I189" s="16"/>
      <c r="J189" s="16"/>
      <c r="K189" s="5"/>
      <c r="L189" s="16"/>
      <c r="M189" s="5"/>
      <c r="N189" s="16"/>
    </row>
    <row r="190" spans="2:14" hidden="1">
      <c r="B190" s="16"/>
      <c r="C190" s="16"/>
      <c r="E190" s="20"/>
      <c r="F190" s="16"/>
      <c r="G190" s="5"/>
      <c r="H190" s="16"/>
      <c r="I190" s="16"/>
      <c r="J190" s="16"/>
      <c r="K190" s="5"/>
      <c r="L190" s="16"/>
      <c r="M190" s="5"/>
      <c r="N190" s="16"/>
    </row>
    <row r="191" spans="2:14" hidden="1">
      <c r="B191" s="16"/>
      <c r="C191" s="16"/>
      <c r="E191" s="20"/>
      <c r="F191" s="16"/>
      <c r="G191" s="5"/>
      <c r="H191" s="16"/>
      <c r="I191" s="16"/>
      <c r="J191" s="16"/>
      <c r="K191" s="5"/>
      <c r="L191" s="16"/>
      <c r="M191" s="5"/>
      <c r="N191" s="16"/>
    </row>
    <row r="192" spans="2:14" hidden="1">
      <c r="B192" s="16"/>
      <c r="C192" s="16"/>
      <c r="E192" s="20"/>
      <c r="F192" s="16"/>
      <c r="G192" s="5"/>
      <c r="H192" s="16"/>
      <c r="I192" s="16"/>
      <c r="J192" s="16"/>
      <c r="K192" s="5"/>
      <c r="L192" s="16"/>
      <c r="M192" s="5"/>
      <c r="N192" s="16"/>
    </row>
    <row r="193" spans="2:14" hidden="1">
      <c r="B193" s="16"/>
      <c r="C193" s="16"/>
      <c r="E193" s="20"/>
      <c r="F193" s="16"/>
      <c r="G193" s="5"/>
      <c r="H193" s="16"/>
      <c r="I193" s="16"/>
      <c r="J193" s="16"/>
      <c r="K193" s="5"/>
      <c r="L193" s="16"/>
      <c r="M193" s="5"/>
      <c r="N193" s="16"/>
    </row>
    <row r="194" spans="2:14" hidden="1">
      <c r="B194" s="16"/>
      <c r="C194" s="16"/>
      <c r="E194" s="20"/>
      <c r="F194" s="16"/>
      <c r="G194" s="5"/>
      <c r="H194" s="16"/>
      <c r="I194" s="16"/>
      <c r="J194" s="16"/>
      <c r="K194" s="5"/>
      <c r="L194" s="16"/>
      <c r="M194" s="5"/>
      <c r="N194" s="16"/>
    </row>
    <row r="195" spans="2:14" hidden="1">
      <c r="B195" s="16"/>
      <c r="C195" s="16"/>
      <c r="E195" s="20"/>
      <c r="F195" s="16"/>
      <c r="G195" s="5"/>
      <c r="H195" s="16"/>
      <c r="I195" s="16"/>
      <c r="J195" s="16"/>
      <c r="K195" s="5"/>
      <c r="L195" s="16"/>
      <c r="M195" s="5"/>
      <c r="N195" s="16"/>
    </row>
    <row r="196" spans="2:14" hidden="1">
      <c r="B196" s="16"/>
      <c r="C196" s="16"/>
      <c r="E196" s="20"/>
      <c r="F196" s="16"/>
      <c r="G196" s="5"/>
      <c r="H196" s="16"/>
      <c r="I196" s="16"/>
      <c r="J196" s="16"/>
      <c r="K196" s="5"/>
      <c r="L196" s="16"/>
      <c r="M196" s="5"/>
      <c r="N196" s="16"/>
    </row>
    <row r="197" spans="2:14" hidden="1">
      <c r="B197" s="16"/>
      <c r="C197" s="16"/>
      <c r="E197" s="20"/>
      <c r="F197" s="16"/>
      <c r="G197" s="5"/>
      <c r="H197" s="16"/>
      <c r="I197" s="16"/>
      <c r="J197" s="16"/>
      <c r="K197" s="5"/>
      <c r="L197" s="16"/>
      <c r="M197" s="5"/>
      <c r="N197" s="16"/>
    </row>
    <row r="198" spans="2:14" hidden="1">
      <c r="B198" s="16"/>
      <c r="C198" s="16"/>
      <c r="E198" s="20"/>
      <c r="F198" s="16"/>
      <c r="G198" s="5"/>
      <c r="H198" s="16"/>
      <c r="I198" s="16"/>
      <c r="J198" s="16"/>
      <c r="K198" s="5"/>
      <c r="L198" s="16"/>
      <c r="M198" s="5"/>
      <c r="N198" s="16"/>
    </row>
    <row r="199" spans="2:14" hidden="1">
      <c r="B199" s="16"/>
      <c r="C199" s="16"/>
      <c r="E199" s="20"/>
      <c r="F199" s="16"/>
      <c r="G199" s="5"/>
      <c r="H199" s="16"/>
      <c r="I199" s="16"/>
      <c r="J199" s="16"/>
      <c r="K199" s="5"/>
      <c r="L199" s="16"/>
      <c r="M199" s="5"/>
      <c r="N199" s="16"/>
    </row>
    <row r="200" spans="2:14" hidden="1">
      <c r="B200" s="16"/>
      <c r="C200" s="16"/>
      <c r="E200" s="20"/>
      <c r="F200" s="16"/>
      <c r="G200" s="5"/>
      <c r="H200" s="16"/>
      <c r="I200" s="16"/>
      <c r="J200" s="16"/>
      <c r="K200" s="5"/>
      <c r="L200" s="16"/>
      <c r="M200" s="5"/>
      <c r="N200" s="16"/>
    </row>
    <row r="201" spans="2:14" hidden="1">
      <c r="B201" s="16"/>
      <c r="C201" s="16"/>
      <c r="E201" s="20"/>
      <c r="F201" s="16"/>
      <c r="G201" s="5"/>
      <c r="H201" s="16"/>
      <c r="I201" s="16"/>
      <c r="J201" s="16"/>
      <c r="K201" s="5"/>
      <c r="L201" s="16"/>
      <c r="M201" s="5"/>
      <c r="N201" s="16"/>
    </row>
    <row r="202" spans="2:14" hidden="1">
      <c r="B202" s="16"/>
      <c r="C202" s="16"/>
      <c r="E202" s="20"/>
      <c r="F202" s="16"/>
      <c r="G202" s="5"/>
      <c r="H202" s="16"/>
      <c r="I202" s="16"/>
      <c r="J202" s="16"/>
      <c r="K202" s="5"/>
      <c r="L202" s="16"/>
      <c r="M202" s="5"/>
      <c r="N202" s="16"/>
    </row>
    <row r="203" spans="2:14" hidden="1">
      <c r="B203" s="16"/>
      <c r="C203" s="16"/>
      <c r="E203" s="20"/>
      <c r="F203" s="16"/>
      <c r="G203" s="5"/>
      <c r="H203" s="16"/>
      <c r="I203" s="16"/>
      <c r="J203" s="16"/>
      <c r="K203" s="5"/>
      <c r="L203" s="16"/>
      <c r="M203" s="5"/>
      <c r="N203" s="16"/>
    </row>
    <row r="204" spans="2:14" hidden="1">
      <c r="B204" s="16"/>
      <c r="C204" s="16"/>
      <c r="E204" s="20"/>
      <c r="F204" s="16"/>
      <c r="G204" s="5"/>
      <c r="H204" s="16"/>
      <c r="I204" s="16"/>
      <c r="J204" s="16"/>
      <c r="K204" s="5"/>
      <c r="L204" s="16"/>
      <c r="M204" s="5"/>
      <c r="N204" s="16"/>
    </row>
    <row r="205" spans="2:14" hidden="1">
      <c r="B205" s="16"/>
      <c r="C205" s="16"/>
      <c r="E205" s="20"/>
      <c r="F205" s="16"/>
      <c r="G205" s="5"/>
      <c r="H205" s="16"/>
      <c r="I205" s="16"/>
      <c r="J205" s="16"/>
      <c r="K205" s="5"/>
      <c r="L205" s="16"/>
      <c r="M205" s="5"/>
      <c r="N205" s="16"/>
    </row>
    <row r="206" spans="2:14" hidden="1">
      <c r="B206" s="16"/>
      <c r="C206" s="16"/>
      <c r="E206" s="20"/>
      <c r="F206" s="16"/>
      <c r="G206" s="5"/>
      <c r="H206" s="16"/>
      <c r="I206" s="16"/>
      <c r="J206" s="16"/>
      <c r="K206" s="5"/>
      <c r="L206" s="16"/>
      <c r="M206" s="5"/>
      <c r="N206" s="16"/>
    </row>
    <row r="207" spans="2:14" hidden="1">
      <c r="B207" s="16"/>
      <c r="C207" s="16"/>
      <c r="E207" s="20"/>
      <c r="F207" s="16"/>
      <c r="G207" s="5"/>
      <c r="H207" s="16"/>
      <c r="I207" s="16"/>
      <c r="J207" s="16"/>
      <c r="K207" s="5"/>
      <c r="L207" s="16"/>
      <c r="M207" s="5"/>
      <c r="N207" s="16"/>
    </row>
    <row r="208" spans="2:14" hidden="1">
      <c r="B208" s="16"/>
      <c r="C208" s="16"/>
      <c r="E208" s="20"/>
      <c r="F208" s="16"/>
      <c r="G208" s="5"/>
      <c r="H208" s="16"/>
      <c r="I208" s="16"/>
      <c r="J208" s="16"/>
      <c r="K208" s="5"/>
      <c r="L208" s="16"/>
      <c r="M208" s="5"/>
      <c r="N208" s="16"/>
    </row>
    <row r="209" spans="2:14" hidden="1">
      <c r="B209" s="16"/>
      <c r="C209" s="16"/>
      <c r="E209" s="20"/>
      <c r="F209" s="16"/>
      <c r="G209" s="5"/>
      <c r="H209" s="16"/>
      <c r="I209" s="16"/>
      <c r="J209" s="16"/>
      <c r="K209" s="5"/>
      <c r="L209" s="16"/>
      <c r="M209" s="5"/>
      <c r="N209" s="16"/>
    </row>
    <row r="210" spans="2:14" hidden="1">
      <c r="B210" s="16"/>
      <c r="C210" s="16"/>
      <c r="E210" s="20"/>
      <c r="F210" s="16"/>
      <c r="G210" s="5"/>
      <c r="H210" s="16"/>
      <c r="I210" s="16"/>
      <c r="J210" s="16"/>
      <c r="K210" s="5"/>
      <c r="L210" s="16"/>
      <c r="M210" s="5"/>
      <c r="N210" s="16"/>
    </row>
    <row r="211" spans="2:14" hidden="1">
      <c r="B211" s="16"/>
      <c r="C211" s="16"/>
      <c r="E211" s="20"/>
      <c r="F211" s="16"/>
      <c r="G211" s="5"/>
      <c r="H211" s="16"/>
      <c r="I211" s="16"/>
      <c r="J211" s="16"/>
      <c r="K211" s="5"/>
      <c r="L211" s="16"/>
      <c r="M211" s="5"/>
      <c r="N211" s="16"/>
    </row>
    <row r="212" spans="2:14" hidden="1">
      <c r="B212" s="16"/>
      <c r="C212" s="16"/>
      <c r="E212" s="20"/>
      <c r="F212" s="16"/>
      <c r="G212" s="5"/>
      <c r="H212" s="16"/>
      <c r="I212" s="16"/>
      <c r="J212" s="16"/>
      <c r="K212" s="5"/>
      <c r="L212" s="16"/>
      <c r="M212" s="5"/>
      <c r="N212" s="16"/>
    </row>
    <row r="213" spans="2:14" hidden="1">
      <c r="B213" s="16"/>
      <c r="C213" s="16"/>
      <c r="E213" s="20"/>
      <c r="F213" s="16"/>
      <c r="G213" s="5"/>
      <c r="H213" s="16"/>
      <c r="I213" s="16"/>
      <c r="J213" s="16"/>
      <c r="K213" s="5"/>
      <c r="L213" s="16"/>
      <c r="M213" s="5"/>
      <c r="N213" s="16"/>
    </row>
    <row r="214" spans="2:14" hidden="1">
      <c r="B214" s="16"/>
      <c r="C214" s="16"/>
      <c r="E214" s="20"/>
      <c r="F214" s="16"/>
      <c r="G214" s="5"/>
      <c r="H214" s="16"/>
      <c r="I214" s="16"/>
      <c r="J214" s="16"/>
      <c r="K214" s="5"/>
      <c r="L214" s="16"/>
      <c r="M214" s="5"/>
      <c r="N214" s="16"/>
    </row>
    <row r="215" spans="2:14" hidden="1">
      <c r="B215" s="16"/>
      <c r="C215" s="16"/>
      <c r="E215" s="20"/>
      <c r="F215" s="16"/>
      <c r="G215" s="5"/>
      <c r="H215" s="16"/>
      <c r="I215" s="16"/>
      <c r="J215" s="16"/>
      <c r="K215" s="5"/>
      <c r="L215" s="16"/>
      <c r="M215" s="5"/>
      <c r="N215" s="16"/>
    </row>
    <row r="216" spans="2:14" hidden="1">
      <c r="B216" s="16"/>
      <c r="C216" s="16"/>
      <c r="E216" s="20"/>
      <c r="F216" s="16"/>
      <c r="G216" s="5"/>
      <c r="H216" s="16"/>
      <c r="I216" s="16"/>
      <c r="J216" s="16"/>
      <c r="K216" s="5"/>
      <c r="L216" s="16"/>
      <c r="M216" s="5"/>
      <c r="N216" s="16"/>
    </row>
    <row r="217" spans="2:14" hidden="1">
      <c r="B217" s="16"/>
      <c r="C217" s="16"/>
      <c r="E217" s="20"/>
      <c r="F217" s="16"/>
      <c r="G217" s="5"/>
      <c r="H217" s="16"/>
      <c r="I217" s="16"/>
      <c r="J217" s="16"/>
      <c r="K217" s="5"/>
      <c r="L217" s="16"/>
      <c r="M217" s="5"/>
      <c r="N217" s="16"/>
    </row>
    <row r="218" spans="2:14" hidden="1">
      <c r="B218" s="16"/>
      <c r="C218" s="16"/>
      <c r="E218" s="20"/>
      <c r="F218" s="16"/>
      <c r="G218" s="5"/>
      <c r="H218" s="16"/>
      <c r="I218" s="16"/>
      <c r="J218" s="16"/>
      <c r="K218" s="5"/>
      <c r="L218" s="16"/>
      <c r="M218" s="5"/>
      <c r="N218" s="16"/>
    </row>
    <row r="219" spans="2:14" hidden="1">
      <c r="B219" s="16"/>
      <c r="C219" s="16"/>
      <c r="E219" s="20"/>
      <c r="F219" s="16"/>
      <c r="G219" s="5"/>
      <c r="H219" s="16"/>
      <c r="I219" s="16"/>
      <c r="J219" s="16"/>
      <c r="K219" s="5"/>
      <c r="L219" s="16"/>
      <c r="M219" s="5"/>
      <c r="N219" s="16"/>
    </row>
    <row r="220" spans="2:14" hidden="1">
      <c r="B220" s="16"/>
      <c r="C220" s="16"/>
      <c r="E220" s="20"/>
      <c r="F220" s="16"/>
      <c r="G220" s="5"/>
      <c r="H220" s="16"/>
      <c r="I220" s="16"/>
      <c r="J220" s="16"/>
      <c r="K220" s="5"/>
      <c r="L220" s="16"/>
      <c r="M220" s="5"/>
      <c r="N220" s="16"/>
    </row>
    <row r="221" spans="2:14" hidden="1">
      <c r="B221" s="16"/>
      <c r="C221" s="16"/>
      <c r="E221" s="20"/>
      <c r="F221" s="16"/>
      <c r="G221" s="5"/>
      <c r="H221" s="16"/>
      <c r="I221" s="16"/>
      <c r="J221" s="16"/>
      <c r="K221" s="5"/>
      <c r="L221" s="16"/>
      <c r="M221" s="5"/>
      <c r="N221" s="16"/>
    </row>
    <row r="222" spans="2:14" hidden="1">
      <c r="B222" s="16"/>
      <c r="C222" s="16"/>
      <c r="E222" s="20"/>
      <c r="F222" s="16"/>
      <c r="G222" s="5"/>
      <c r="H222" s="16"/>
      <c r="I222" s="16"/>
      <c r="J222" s="16"/>
      <c r="K222" s="5"/>
      <c r="L222" s="16"/>
      <c r="M222" s="5"/>
      <c r="N222" s="16"/>
    </row>
    <row r="223" spans="2:14" hidden="1">
      <c r="B223" s="16"/>
      <c r="C223" s="16"/>
      <c r="E223" s="20"/>
      <c r="F223" s="16"/>
      <c r="G223" s="5"/>
      <c r="H223" s="16"/>
      <c r="I223" s="16"/>
      <c r="J223" s="16"/>
      <c r="K223" s="5"/>
      <c r="L223" s="16"/>
      <c r="M223" s="5"/>
      <c r="N223" s="16"/>
    </row>
    <row r="224" spans="2:14" hidden="1">
      <c r="B224" s="16"/>
      <c r="C224" s="16"/>
      <c r="E224" s="20"/>
      <c r="F224" s="16"/>
      <c r="G224" s="5"/>
      <c r="H224" s="16"/>
      <c r="I224" s="16"/>
      <c r="J224" s="16"/>
      <c r="K224" s="5"/>
      <c r="L224" s="16"/>
      <c r="M224" s="5"/>
      <c r="N224" s="16"/>
    </row>
    <row r="225" spans="2:14" hidden="1">
      <c r="B225" s="16"/>
      <c r="C225" s="16"/>
      <c r="E225" s="20"/>
      <c r="F225" s="16"/>
      <c r="G225" s="5"/>
      <c r="H225" s="16"/>
      <c r="I225" s="16"/>
      <c r="J225" s="16"/>
      <c r="K225" s="5"/>
      <c r="L225" s="16"/>
      <c r="M225" s="5"/>
      <c r="N225" s="16"/>
    </row>
    <row r="226" spans="2:14" hidden="1">
      <c r="B226" s="16"/>
      <c r="C226" s="16"/>
      <c r="E226" s="20"/>
      <c r="F226" s="16"/>
      <c r="G226" s="5"/>
      <c r="H226" s="16"/>
      <c r="I226" s="16"/>
      <c r="J226" s="16"/>
      <c r="K226" s="5"/>
      <c r="L226" s="16"/>
      <c r="M226" s="5"/>
      <c r="N226" s="16"/>
    </row>
    <row r="227" spans="2:14" hidden="1">
      <c r="B227" s="16"/>
      <c r="C227" s="16"/>
      <c r="E227" s="20"/>
      <c r="F227" s="16"/>
      <c r="G227" s="5"/>
      <c r="H227" s="16"/>
      <c r="I227" s="16"/>
      <c r="J227" s="16"/>
      <c r="K227" s="5"/>
      <c r="L227" s="16"/>
      <c r="M227" s="5"/>
      <c r="N227" s="16"/>
    </row>
    <row r="228" spans="2:14" hidden="1">
      <c r="B228" s="16"/>
      <c r="C228" s="16"/>
      <c r="E228" s="20"/>
      <c r="F228" s="16"/>
      <c r="G228" s="5"/>
      <c r="H228" s="16"/>
      <c r="I228" s="16"/>
      <c r="J228" s="16"/>
      <c r="K228" s="5"/>
      <c r="L228" s="16"/>
      <c r="M228" s="5"/>
      <c r="N228" s="16"/>
    </row>
    <row r="229" spans="2:14" hidden="1">
      <c r="B229" s="16"/>
      <c r="C229" s="16"/>
      <c r="E229" s="20"/>
      <c r="F229" s="16"/>
      <c r="G229" s="5"/>
      <c r="H229" s="16"/>
      <c r="I229" s="16"/>
      <c r="J229" s="16"/>
      <c r="K229" s="5"/>
      <c r="L229" s="16"/>
      <c r="M229" s="5"/>
      <c r="N229" s="16"/>
    </row>
    <row r="230" spans="2:14" hidden="1">
      <c r="B230" s="16"/>
      <c r="C230" s="16"/>
      <c r="E230" s="20"/>
      <c r="F230" s="16"/>
      <c r="G230" s="5"/>
      <c r="H230" s="16"/>
      <c r="I230" s="16"/>
      <c r="J230" s="16"/>
      <c r="K230" s="5"/>
      <c r="L230" s="16"/>
      <c r="M230" s="5"/>
      <c r="N230" s="16"/>
    </row>
    <row r="231" spans="2:14" hidden="1">
      <c r="B231" s="16"/>
      <c r="C231" s="16"/>
      <c r="E231" s="20"/>
      <c r="F231" s="16"/>
      <c r="G231" s="5"/>
      <c r="H231" s="16"/>
      <c r="I231" s="16"/>
      <c r="J231" s="16"/>
      <c r="K231" s="5"/>
      <c r="L231" s="16"/>
      <c r="M231" s="5"/>
      <c r="N231" s="16"/>
    </row>
    <row r="232" spans="2:14" hidden="1">
      <c r="B232" s="16"/>
      <c r="C232" s="16"/>
      <c r="E232" s="20"/>
      <c r="F232" s="16"/>
      <c r="G232" s="5"/>
      <c r="H232" s="16"/>
      <c r="I232" s="16"/>
      <c r="J232" s="16"/>
      <c r="K232" s="5"/>
      <c r="L232" s="16"/>
      <c r="M232" s="5"/>
      <c r="N232" s="16"/>
    </row>
    <row r="233" spans="2:14" hidden="1">
      <c r="B233" s="16"/>
      <c r="C233" s="16"/>
      <c r="E233" s="20"/>
      <c r="F233" s="16"/>
      <c r="G233" s="5"/>
      <c r="H233" s="16"/>
      <c r="I233" s="16"/>
      <c r="J233" s="16"/>
      <c r="K233" s="5"/>
      <c r="L233" s="16"/>
      <c r="M233" s="5"/>
      <c r="N233" s="16"/>
    </row>
    <row r="234" spans="2:14" hidden="1">
      <c r="B234" s="16"/>
      <c r="C234" s="16"/>
      <c r="E234" s="20"/>
      <c r="F234" s="16"/>
      <c r="G234" s="5"/>
      <c r="H234" s="16"/>
      <c r="I234" s="16"/>
      <c r="J234" s="16"/>
      <c r="K234" s="5"/>
      <c r="L234" s="16"/>
      <c r="M234" s="5"/>
      <c r="N234" s="16"/>
    </row>
    <row r="235" spans="2:14" hidden="1">
      <c r="B235" s="16"/>
      <c r="C235" s="16"/>
      <c r="E235" s="20"/>
      <c r="F235" s="16"/>
      <c r="G235" s="5"/>
      <c r="H235" s="16"/>
      <c r="I235" s="16"/>
      <c r="J235" s="16"/>
      <c r="K235" s="5"/>
      <c r="L235" s="16"/>
      <c r="M235" s="5"/>
      <c r="N235" s="16"/>
    </row>
    <row r="236" spans="2:14" hidden="1">
      <c r="B236" s="16"/>
      <c r="C236" s="16"/>
      <c r="E236" s="20"/>
      <c r="F236" s="16"/>
      <c r="G236" s="5"/>
      <c r="H236" s="16"/>
      <c r="I236" s="16"/>
      <c r="J236" s="16"/>
      <c r="K236" s="5"/>
      <c r="L236" s="16"/>
      <c r="M236" s="5"/>
      <c r="N236" s="16"/>
    </row>
    <row r="237" spans="2:14" hidden="1">
      <c r="B237" s="16"/>
      <c r="C237" s="16"/>
      <c r="E237" s="20"/>
      <c r="F237" s="16"/>
      <c r="G237" s="5"/>
      <c r="H237" s="16"/>
      <c r="I237" s="16"/>
      <c r="J237" s="16"/>
      <c r="K237" s="5"/>
      <c r="L237" s="16"/>
      <c r="M237" s="5"/>
      <c r="N237" s="16"/>
    </row>
    <row r="238" spans="2:14" hidden="1">
      <c r="B238" s="16"/>
      <c r="C238" s="16"/>
      <c r="E238" s="20"/>
      <c r="F238" s="16"/>
      <c r="G238" s="5"/>
      <c r="H238" s="16"/>
      <c r="I238" s="16"/>
      <c r="J238" s="16"/>
      <c r="K238" s="5"/>
      <c r="L238" s="16"/>
      <c r="M238" s="5"/>
      <c r="N238" s="16"/>
    </row>
    <row r="239" spans="2:14" hidden="1">
      <c r="B239" s="16"/>
      <c r="C239" s="16"/>
      <c r="E239" s="20"/>
      <c r="F239" s="16"/>
      <c r="G239" s="5"/>
      <c r="H239" s="16"/>
      <c r="I239" s="16"/>
      <c r="J239" s="16"/>
      <c r="K239" s="5"/>
      <c r="L239" s="16"/>
      <c r="M239" s="5"/>
      <c r="N239" s="16"/>
    </row>
    <row r="240" spans="2:14" hidden="1">
      <c r="B240" s="16"/>
      <c r="C240" s="16"/>
      <c r="E240" s="20"/>
      <c r="F240" s="16"/>
      <c r="G240" s="5"/>
      <c r="H240" s="16"/>
      <c r="I240" s="16"/>
      <c r="J240" s="16"/>
      <c r="K240" s="5"/>
      <c r="L240" s="16"/>
      <c r="M240" s="5"/>
      <c r="N240" s="16"/>
    </row>
    <row r="241" spans="2:14" hidden="1">
      <c r="B241" s="16"/>
      <c r="C241" s="16"/>
      <c r="E241" s="20"/>
      <c r="F241" s="16"/>
      <c r="G241" s="5"/>
      <c r="H241" s="16"/>
      <c r="I241" s="16"/>
      <c r="J241" s="16"/>
      <c r="K241" s="5"/>
      <c r="L241" s="16"/>
      <c r="M241" s="5"/>
      <c r="N241" s="16"/>
    </row>
    <row r="242" spans="2:14" hidden="1">
      <c r="B242" s="16"/>
      <c r="C242" s="16"/>
      <c r="E242" s="20"/>
      <c r="F242" s="16"/>
      <c r="G242" s="5"/>
      <c r="H242" s="16"/>
      <c r="I242" s="16"/>
      <c r="J242" s="16"/>
      <c r="K242" s="5"/>
      <c r="L242" s="16"/>
      <c r="M242" s="5"/>
      <c r="N242" s="16"/>
    </row>
    <row r="243" spans="2:14" hidden="1">
      <c r="B243" s="16"/>
      <c r="C243" s="16"/>
      <c r="E243" s="20"/>
      <c r="F243" s="16"/>
      <c r="G243" s="5"/>
      <c r="H243" s="16"/>
      <c r="I243" s="16"/>
      <c r="J243" s="16"/>
      <c r="K243" s="5"/>
      <c r="L243" s="16"/>
      <c r="M243" s="5"/>
      <c r="N243" s="16"/>
    </row>
    <row r="244" spans="2:14" hidden="1">
      <c r="B244" s="16"/>
      <c r="C244" s="16"/>
      <c r="E244" s="20"/>
      <c r="F244" s="16"/>
      <c r="G244" s="5"/>
      <c r="H244" s="16"/>
      <c r="I244" s="16"/>
      <c r="J244" s="16"/>
      <c r="K244" s="5"/>
      <c r="L244" s="16"/>
      <c r="M244" s="5"/>
      <c r="N244" s="16"/>
    </row>
    <row r="245" spans="2:14" hidden="1">
      <c r="B245" s="16"/>
      <c r="C245" s="16"/>
      <c r="E245" s="20"/>
      <c r="F245" s="16"/>
      <c r="G245" s="5"/>
      <c r="H245" s="16"/>
      <c r="I245" s="16"/>
      <c r="J245" s="16"/>
      <c r="K245" s="5"/>
      <c r="L245" s="16"/>
      <c r="M245" s="5"/>
      <c r="N245" s="16"/>
    </row>
    <row r="246" spans="2:14" hidden="1">
      <c r="B246" s="16"/>
      <c r="C246" s="16"/>
      <c r="E246" s="20"/>
      <c r="F246" s="16"/>
      <c r="G246" s="5"/>
      <c r="H246" s="16"/>
      <c r="I246" s="16"/>
      <c r="J246" s="16"/>
      <c r="K246" s="5"/>
      <c r="L246" s="16"/>
      <c r="M246" s="5"/>
      <c r="N246" s="16"/>
    </row>
    <row r="247" spans="2:14" hidden="1">
      <c r="B247" s="16"/>
      <c r="C247" s="16"/>
      <c r="E247" s="20"/>
      <c r="F247" s="16"/>
      <c r="G247" s="5"/>
      <c r="H247" s="16"/>
      <c r="I247" s="16"/>
      <c r="J247" s="16"/>
      <c r="K247" s="5"/>
      <c r="L247" s="16"/>
      <c r="M247" s="5"/>
      <c r="N247" s="16"/>
    </row>
    <row r="248" spans="2:14" hidden="1">
      <c r="B248" s="16"/>
      <c r="C248" s="16"/>
      <c r="E248" s="20"/>
      <c r="F248" s="16"/>
      <c r="G248" s="5"/>
      <c r="H248" s="16"/>
      <c r="I248" s="16"/>
      <c r="J248" s="16"/>
      <c r="K248" s="5"/>
      <c r="L248" s="16"/>
      <c r="M248" s="5"/>
      <c r="N248" s="16"/>
    </row>
    <row r="249" spans="2:14" hidden="1">
      <c r="B249" s="16"/>
      <c r="C249" s="16"/>
      <c r="E249" s="20"/>
      <c r="F249" s="16"/>
      <c r="G249" s="5"/>
      <c r="H249" s="16"/>
      <c r="I249" s="16"/>
      <c r="J249" s="16"/>
      <c r="K249" s="5"/>
      <c r="L249" s="16"/>
      <c r="M249" s="5"/>
      <c r="N249" s="16"/>
    </row>
    <row r="250" spans="2:14" hidden="1">
      <c r="B250" s="16"/>
      <c r="C250" s="16"/>
      <c r="E250" s="20"/>
      <c r="F250" s="16"/>
      <c r="G250" s="5"/>
      <c r="H250" s="16"/>
      <c r="I250" s="16"/>
      <c r="J250" s="16"/>
      <c r="K250" s="5"/>
      <c r="L250" s="16"/>
      <c r="M250" s="5"/>
      <c r="N250" s="16"/>
    </row>
    <row r="251" spans="2:14" hidden="1">
      <c r="B251" s="16"/>
      <c r="C251" s="16"/>
      <c r="E251" s="20"/>
      <c r="F251" s="16"/>
      <c r="G251" s="5"/>
      <c r="H251" s="16"/>
      <c r="I251" s="16"/>
      <c r="J251" s="16"/>
      <c r="K251" s="5"/>
      <c r="L251" s="16"/>
      <c r="M251" s="5"/>
      <c r="N251" s="16"/>
    </row>
    <row r="252" spans="2:14" hidden="1">
      <c r="B252" s="16"/>
      <c r="C252" s="16"/>
      <c r="E252" s="20"/>
      <c r="F252" s="16"/>
      <c r="G252" s="5"/>
      <c r="H252" s="16"/>
      <c r="I252" s="16"/>
      <c r="J252" s="16"/>
      <c r="K252" s="5"/>
      <c r="L252" s="16"/>
      <c r="M252" s="5"/>
      <c r="N252" s="16"/>
    </row>
    <row r="253" spans="2:14" hidden="1">
      <c r="B253" s="16"/>
      <c r="C253" s="16"/>
      <c r="E253" s="20"/>
      <c r="F253" s="16"/>
      <c r="G253" s="5"/>
      <c r="H253" s="16"/>
      <c r="I253" s="16"/>
      <c r="J253" s="16"/>
      <c r="K253" s="5"/>
      <c r="L253" s="16"/>
      <c r="M253" s="5"/>
      <c r="N253" s="16"/>
    </row>
    <row r="254" spans="2:14" hidden="1">
      <c r="B254" s="16"/>
      <c r="C254" s="16"/>
      <c r="E254" s="20"/>
      <c r="F254" s="16"/>
      <c r="G254" s="5"/>
      <c r="H254" s="16"/>
      <c r="I254" s="16"/>
      <c r="J254" s="16"/>
      <c r="K254" s="5"/>
      <c r="L254" s="16"/>
      <c r="M254" s="5"/>
      <c r="N254" s="16"/>
    </row>
    <row r="255" spans="2:14" hidden="1">
      <c r="B255" s="16"/>
      <c r="C255" s="16"/>
      <c r="E255" s="20"/>
      <c r="F255" s="16"/>
      <c r="G255" s="5"/>
      <c r="H255" s="16"/>
      <c r="I255" s="16"/>
      <c r="J255" s="16"/>
      <c r="K255" s="5"/>
      <c r="L255" s="16"/>
      <c r="M255" s="5"/>
      <c r="N255" s="16"/>
    </row>
    <row r="256" spans="2:14" hidden="1">
      <c r="B256" s="16"/>
      <c r="C256" s="16"/>
      <c r="E256" s="20"/>
      <c r="F256" s="16"/>
      <c r="G256" s="5"/>
      <c r="H256" s="16"/>
      <c r="I256" s="16"/>
      <c r="J256" s="16"/>
      <c r="K256" s="5"/>
      <c r="L256" s="16"/>
      <c r="M256" s="5"/>
      <c r="N256" s="16"/>
    </row>
    <row r="257" spans="2:14" hidden="1">
      <c r="B257" s="16"/>
      <c r="C257" s="16"/>
      <c r="E257" s="20"/>
      <c r="F257" s="16"/>
      <c r="G257" s="5"/>
      <c r="H257" s="16"/>
      <c r="I257" s="16"/>
      <c r="J257" s="16"/>
      <c r="K257" s="5"/>
      <c r="L257" s="16"/>
      <c r="M257" s="5"/>
      <c r="N257" s="16"/>
    </row>
    <row r="258" spans="2:14" hidden="1">
      <c r="B258" s="16"/>
      <c r="C258" s="16"/>
      <c r="E258" s="20"/>
      <c r="F258" s="16"/>
      <c r="G258" s="5"/>
      <c r="H258" s="16"/>
      <c r="I258" s="16"/>
      <c r="J258" s="16"/>
      <c r="K258" s="5"/>
      <c r="L258" s="16"/>
      <c r="M258" s="5"/>
      <c r="N258" s="16"/>
    </row>
    <row r="259" spans="2:14" hidden="1">
      <c r="B259" s="16"/>
      <c r="C259" s="16"/>
      <c r="E259" s="20"/>
      <c r="F259" s="16"/>
      <c r="G259" s="5"/>
      <c r="H259" s="16"/>
      <c r="I259" s="16"/>
      <c r="J259" s="16"/>
      <c r="K259" s="5"/>
      <c r="L259" s="16"/>
      <c r="M259" s="5"/>
      <c r="N259" s="16"/>
    </row>
    <row r="260" spans="2:14" hidden="1">
      <c r="B260" s="16"/>
      <c r="C260" s="16"/>
      <c r="E260" s="20"/>
      <c r="F260" s="16"/>
      <c r="G260" s="5"/>
      <c r="H260" s="16"/>
      <c r="I260" s="16"/>
      <c r="J260" s="16"/>
      <c r="K260" s="5"/>
      <c r="L260" s="16"/>
      <c r="M260" s="5"/>
      <c r="N260" s="16"/>
    </row>
    <row r="261" spans="2:14" hidden="1">
      <c r="B261" s="16"/>
      <c r="C261" s="16"/>
      <c r="E261" s="20"/>
      <c r="F261" s="16"/>
      <c r="G261" s="5"/>
      <c r="H261" s="16"/>
      <c r="I261" s="16"/>
      <c r="J261" s="16"/>
      <c r="K261" s="5"/>
      <c r="L261" s="16"/>
      <c r="M261" s="5"/>
      <c r="N261" s="16"/>
    </row>
    <row r="262" spans="2:14" hidden="1">
      <c r="B262" s="16"/>
      <c r="C262" s="16"/>
      <c r="E262" s="20"/>
      <c r="F262" s="16"/>
      <c r="G262" s="5"/>
      <c r="H262" s="16"/>
      <c r="I262" s="16"/>
      <c r="J262" s="16"/>
      <c r="K262" s="5"/>
      <c r="L262" s="16"/>
      <c r="M262" s="5"/>
      <c r="N262" s="16"/>
    </row>
    <row r="263" spans="2:14" hidden="1">
      <c r="B263" s="16"/>
      <c r="C263" s="16"/>
      <c r="E263" s="20"/>
      <c r="F263" s="16"/>
      <c r="G263" s="5"/>
      <c r="H263" s="16"/>
      <c r="I263" s="16"/>
      <c r="J263" s="16"/>
      <c r="K263" s="5"/>
      <c r="L263" s="16"/>
      <c r="M263" s="5"/>
      <c r="N263" s="16"/>
    </row>
    <row r="264" spans="2:14" hidden="1">
      <c r="B264" s="16"/>
      <c r="C264" s="16"/>
      <c r="E264" s="20"/>
      <c r="F264" s="16"/>
      <c r="G264" s="5"/>
      <c r="H264" s="16"/>
      <c r="I264" s="16"/>
      <c r="J264" s="16"/>
      <c r="K264" s="5"/>
      <c r="L264" s="16"/>
      <c r="M264" s="5"/>
      <c r="N264" s="16"/>
    </row>
    <row r="265" spans="2:14" hidden="1">
      <c r="B265" s="16"/>
      <c r="C265" s="16"/>
      <c r="E265" s="20"/>
      <c r="F265" s="16"/>
      <c r="G265" s="5"/>
      <c r="H265" s="16"/>
      <c r="I265" s="16"/>
      <c r="J265" s="16"/>
      <c r="K265" s="5"/>
      <c r="L265" s="16"/>
      <c r="M265" s="5"/>
      <c r="N265" s="16"/>
    </row>
    <row r="266" spans="2:14" hidden="1">
      <c r="B266" s="16"/>
      <c r="C266" s="16"/>
      <c r="E266" s="20"/>
      <c r="F266" s="16"/>
      <c r="G266" s="5"/>
      <c r="H266" s="16"/>
      <c r="I266" s="16"/>
      <c r="J266" s="16"/>
      <c r="K266" s="5"/>
      <c r="L266" s="16"/>
      <c r="M266" s="5"/>
      <c r="N266" s="16"/>
    </row>
    <row r="267" spans="2:14" hidden="1">
      <c r="B267" s="16"/>
      <c r="C267" s="16"/>
      <c r="E267" s="20"/>
      <c r="F267" s="16"/>
      <c r="G267" s="5"/>
      <c r="H267" s="16"/>
      <c r="I267" s="16"/>
      <c r="J267" s="16"/>
      <c r="K267" s="5"/>
      <c r="L267" s="16"/>
      <c r="M267" s="5"/>
      <c r="N267" s="16"/>
    </row>
    <row r="268" spans="2:14" hidden="1">
      <c r="B268" s="16"/>
      <c r="C268" s="16"/>
      <c r="E268" s="20"/>
      <c r="F268" s="16"/>
      <c r="G268" s="5"/>
      <c r="H268" s="16"/>
      <c r="I268" s="16"/>
      <c r="J268" s="16"/>
      <c r="K268" s="5"/>
      <c r="L268" s="16"/>
      <c r="M268" s="5"/>
      <c r="N268" s="16"/>
    </row>
    <row r="269" spans="2:14" hidden="1">
      <c r="B269" s="16"/>
      <c r="C269" s="16"/>
      <c r="E269" s="20"/>
      <c r="F269" s="16"/>
      <c r="G269" s="5"/>
      <c r="H269" s="16"/>
      <c r="I269" s="16"/>
      <c r="J269" s="16"/>
      <c r="K269" s="5"/>
      <c r="L269" s="16"/>
      <c r="M269" s="5"/>
      <c r="N269" s="16"/>
    </row>
    <row r="270" spans="2:14" hidden="1">
      <c r="B270" s="16"/>
      <c r="C270" s="16"/>
      <c r="E270" s="20"/>
      <c r="F270" s="16"/>
      <c r="G270" s="5"/>
      <c r="H270" s="16"/>
      <c r="I270" s="16"/>
      <c r="J270" s="16"/>
      <c r="K270" s="5"/>
      <c r="L270" s="16"/>
      <c r="M270" s="5"/>
      <c r="N270" s="16"/>
    </row>
    <row r="271" spans="2:14" hidden="1">
      <c r="B271" s="16"/>
      <c r="C271" s="16"/>
      <c r="E271" s="20"/>
      <c r="F271" s="16"/>
      <c r="G271" s="5"/>
      <c r="H271" s="16"/>
      <c r="I271" s="16"/>
      <c r="J271" s="16"/>
      <c r="K271" s="5"/>
      <c r="L271" s="16"/>
      <c r="M271" s="5"/>
      <c r="N271" s="16"/>
    </row>
    <row r="272" spans="2:14" hidden="1">
      <c r="B272" s="16"/>
      <c r="C272" s="16"/>
      <c r="E272" s="20"/>
      <c r="F272" s="16"/>
      <c r="G272" s="5"/>
      <c r="H272" s="16"/>
      <c r="I272" s="16"/>
      <c r="J272" s="16"/>
      <c r="K272" s="5"/>
      <c r="L272" s="16"/>
      <c r="M272" s="5"/>
      <c r="N272" s="16"/>
    </row>
    <row r="273" spans="2:14" hidden="1">
      <c r="B273" s="16"/>
      <c r="C273" s="16"/>
      <c r="E273" s="20"/>
      <c r="F273" s="16"/>
      <c r="G273" s="5"/>
      <c r="H273" s="16"/>
      <c r="I273" s="16"/>
      <c r="J273" s="16"/>
      <c r="K273" s="5"/>
      <c r="L273" s="16"/>
      <c r="M273" s="5"/>
      <c r="N273" s="16"/>
    </row>
    <row r="274" spans="2:14" hidden="1">
      <c r="B274" s="16"/>
      <c r="C274" s="16"/>
      <c r="E274" s="20"/>
      <c r="F274" s="16"/>
      <c r="G274" s="5"/>
      <c r="H274" s="16"/>
      <c r="I274" s="16"/>
      <c r="J274" s="16"/>
      <c r="K274" s="5"/>
      <c r="L274" s="16"/>
      <c r="M274" s="5"/>
      <c r="N274" s="16"/>
    </row>
    <row r="275" spans="2:14" hidden="1">
      <c r="B275" s="16"/>
      <c r="C275" s="16"/>
      <c r="E275" s="20"/>
      <c r="F275" s="16"/>
      <c r="G275" s="5"/>
      <c r="H275" s="16"/>
      <c r="I275" s="16"/>
      <c r="J275" s="16"/>
      <c r="K275" s="5"/>
      <c r="L275" s="16"/>
      <c r="M275" s="5"/>
      <c r="N275" s="16"/>
    </row>
    <row r="276" spans="2:14" hidden="1">
      <c r="B276" s="16"/>
      <c r="C276" s="16"/>
      <c r="E276" s="20"/>
      <c r="F276" s="16"/>
      <c r="G276" s="5"/>
      <c r="H276" s="16"/>
      <c r="I276" s="16"/>
      <c r="J276" s="16"/>
      <c r="K276" s="5"/>
      <c r="L276" s="16"/>
      <c r="M276" s="5"/>
      <c r="N276" s="16"/>
    </row>
    <row r="277" spans="2:14" hidden="1">
      <c r="B277" s="16"/>
      <c r="C277" s="16"/>
      <c r="E277" s="20"/>
      <c r="F277" s="16"/>
      <c r="G277" s="5"/>
      <c r="H277" s="16"/>
      <c r="I277" s="16"/>
      <c r="J277" s="16"/>
      <c r="K277" s="5"/>
      <c r="L277" s="16"/>
      <c r="M277" s="5"/>
      <c r="N277" s="16"/>
    </row>
    <row r="278" spans="2:14" hidden="1">
      <c r="B278" s="16"/>
      <c r="C278" s="16"/>
      <c r="E278" s="20"/>
      <c r="F278" s="16"/>
      <c r="G278" s="5"/>
      <c r="H278" s="16"/>
      <c r="I278" s="16"/>
      <c r="J278" s="16"/>
      <c r="K278" s="5"/>
      <c r="L278" s="16"/>
      <c r="M278" s="5"/>
      <c r="N278" s="16"/>
    </row>
    <row r="279" spans="2:14" hidden="1">
      <c r="B279" s="16"/>
      <c r="C279" s="16"/>
      <c r="E279" s="20"/>
      <c r="F279" s="16"/>
      <c r="G279" s="5"/>
      <c r="H279" s="16"/>
      <c r="I279" s="16"/>
      <c r="J279" s="16"/>
      <c r="K279" s="5"/>
      <c r="L279" s="16"/>
      <c r="M279" s="5"/>
      <c r="N279" s="16"/>
    </row>
    <row r="280" spans="2:14" hidden="1">
      <c r="B280" s="16"/>
      <c r="C280" s="16"/>
      <c r="E280" s="20"/>
      <c r="F280" s="16"/>
      <c r="G280" s="5"/>
      <c r="H280" s="16"/>
      <c r="I280" s="16"/>
      <c r="J280" s="16"/>
      <c r="K280" s="5"/>
      <c r="L280" s="16"/>
      <c r="M280" s="5"/>
      <c r="N280" s="16"/>
    </row>
    <row r="281" spans="2:14" hidden="1">
      <c r="B281" s="16"/>
      <c r="C281" s="16"/>
      <c r="E281" s="20"/>
      <c r="F281" s="16"/>
      <c r="G281" s="5"/>
      <c r="H281" s="16"/>
      <c r="I281" s="16"/>
      <c r="J281" s="16"/>
      <c r="K281" s="5"/>
      <c r="L281" s="16"/>
      <c r="M281" s="5"/>
      <c r="N281" s="16"/>
    </row>
    <row r="282" spans="2:14" hidden="1">
      <c r="B282" s="16"/>
      <c r="C282" s="16"/>
      <c r="E282" s="20"/>
      <c r="F282" s="16"/>
      <c r="G282" s="5"/>
      <c r="H282" s="16"/>
      <c r="I282" s="16"/>
      <c r="J282" s="16"/>
      <c r="K282" s="5"/>
      <c r="L282" s="16"/>
      <c r="M282" s="5"/>
      <c r="N282" s="16"/>
    </row>
    <row r="283" spans="2:14" hidden="1">
      <c r="B283" s="16"/>
      <c r="C283" s="16"/>
      <c r="E283" s="20"/>
      <c r="F283" s="16"/>
      <c r="G283" s="5"/>
      <c r="H283" s="16"/>
      <c r="I283" s="16"/>
      <c r="J283" s="16"/>
      <c r="K283" s="5"/>
      <c r="L283" s="16"/>
      <c r="M283" s="5"/>
      <c r="N283" s="16"/>
    </row>
    <row r="284" spans="2:14" hidden="1">
      <c r="B284" s="16"/>
      <c r="C284" s="16"/>
      <c r="E284" s="20"/>
      <c r="F284" s="16"/>
      <c r="G284" s="5"/>
      <c r="H284" s="16"/>
      <c r="I284" s="16"/>
      <c r="J284" s="16"/>
      <c r="K284" s="5"/>
      <c r="L284" s="16"/>
      <c r="M284" s="5"/>
      <c r="N284" s="16"/>
    </row>
    <row r="285" spans="2:14" hidden="1">
      <c r="B285" s="16"/>
      <c r="C285" s="16"/>
      <c r="E285" s="20"/>
      <c r="F285" s="16"/>
      <c r="G285" s="5"/>
      <c r="H285" s="16"/>
      <c r="I285" s="16"/>
      <c r="J285" s="16"/>
      <c r="K285" s="5"/>
      <c r="L285" s="16"/>
      <c r="M285" s="5"/>
      <c r="N285" s="16"/>
    </row>
    <row r="286" spans="2:14" hidden="1">
      <c r="B286" s="16"/>
      <c r="C286" s="16"/>
      <c r="E286" s="20"/>
      <c r="F286" s="16"/>
      <c r="G286" s="5"/>
      <c r="H286" s="16"/>
      <c r="I286" s="16"/>
      <c r="J286" s="16"/>
      <c r="K286" s="5"/>
      <c r="L286" s="16"/>
      <c r="M286" s="5"/>
      <c r="N286" s="16"/>
    </row>
    <row r="287" spans="2:14" hidden="1">
      <c r="B287" s="16"/>
      <c r="C287" s="16"/>
      <c r="D287" s="33"/>
      <c r="E287" s="20"/>
      <c r="F287" s="16"/>
      <c r="G287" s="5"/>
      <c r="H287" s="16"/>
      <c r="I287" s="16"/>
      <c r="J287" s="16"/>
      <c r="K287" s="5"/>
      <c r="L287" s="16"/>
      <c r="M287" s="5"/>
      <c r="N287" s="16"/>
    </row>
    <row r="288" spans="2:14" hidden="1">
      <c r="B288" s="16"/>
      <c r="C288" s="16"/>
      <c r="D288" s="33"/>
      <c r="E288" s="20"/>
      <c r="F288" s="16"/>
      <c r="G288" s="5"/>
      <c r="H288" s="16"/>
      <c r="I288" s="16"/>
      <c r="J288" s="16"/>
      <c r="K288" s="5"/>
      <c r="L288" s="16"/>
      <c r="M288" s="5"/>
      <c r="N288" s="16"/>
    </row>
    <row r="289" spans="2:14" hidden="1">
      <c r="B289" s="16"/>
      <c r="C289" s="16"/>
      <c r="D289" s="33"/>
      <c r="E289" s="20"/>
      <c r="F289" s="16"/>
      <c r="G289" s="5"/>
      <c r="H289" s="16"/>
      <c r="I289" s="16"/>
      <c r="J289" s="16"/>
      <c r="K289" s="5"/>
      <c r="L289" s="16"/>
      <c r="M289" s="5"/>
      <c r="N289" s="16"/>
    </row>
    <row r="290" spans="2:14" hidden="1">
      <c r="B290" s="16"/>
      <c r="C290" s="16"/>
      <c r="D290" s="33"/>
      <c r="E290" s="20"/>
      <c r="F290" s="16"/>
      <c r="G290" s="5"/>
      <c r="H290" s="16"/>
      <c r="I290" s="16"/>
      <c r="J290" s="16"/>
      <c r="K290" s="5"/>
      <c r="L290" s="16"/>
      <c r="M290" s="5"/>
      <c r="N290" s="16"/>
    </row>
    <row r="291" spans="2:14" hidden="1">
      <c r="B291" s="16"/>
      <c r="C291" s="16"/>
      <c r="D291" s="33"/>
      <c r="E291" s="20"/>
      <c r="F291" s="16"/>
      <c r="G291" s="5"/>
      <c r="H291" s="16"/>
      <c r="I291" s="16"/>
      <c r="J291" s="16"/>
      <c r="K291" s="5"/>
      <c r="L291" s="16"/>
      <c r="M291" s="5"/>
      <c r="N291" s="16"/>
    </row>
    <row r="292" spans="2:14" hidden="1">
      <c r="B292" s="16"/>
      <c r="C292" s="16"/>
      <c r="D292" s="33"/>
      <c r="E292" s="20"/>
      <c r="F292" s="16"/>
      <c r="G292" s="5"/>
      <c r="H292" s="16"/>
      <c r="I292" s="16"/>
      <c r="J292" s="16"/>
      <c r="K292" s="5"/>
      <c r="L292" s="16"/>
      <c r="M292" s="5"/>
      <c r="N292" s="16"/>
    </row>
    <row r="293" spans="2:14" hidden="1">
      <c r="B293" s="16"/>
      <c r="C293" s="16"/>
      <c r="D293" s="33"/>
      <c r="E293" s="20"/>
      <c r="F293" s="16"/>
      <c r="G293" s="5"/>
      <c r="H293" s="16"/>
      <c r="I293" s="16"/>
      <c r="J293" s="16"/>
      <c r="K293" s="5"/>
      <c r="L293" s="16"/>
      <c r="M293" s="5"/>
      <c r="N293" s="16"/>
    </row>
    <row r="294" spans="2:14" hidden="1">
      <c r="B294" s="16"/>
      <c r="C294" s="16"/>
      <c r="D294" s="33"/>
      <c r="E294" s="20"/>
      <c r="F294" s="16"/>
      <c r="G294" s="5"/>
      <c r="H294" s="16"/>
      <c r="I294" s="16"/>
      <c r="J294" s="16"/>
      <c r="K294" s="5"/>
      <c r="L294" s="16"/>
      <c r="M294" s="5"/>
      <c r="N294" s="16"/>
    </row>
    <row r="295" spans="2:14" hidden="1">
      <c r="B295" s="16"/>
      <c r="C295" s="16"/>
      <c r="D295" s="33"/>
      <c r="E295" s="20"/>
      <c r="F295" s="16"/>
      <c r="G295" s="5"/>
      <c r="H295" s="16"/>
      <c r="I295" s="16"/>
      <c r="J295" s="16"/>
      <c r="K295" s="5"/>
      <c r="L295" s="16"/>
      <c r="M295" s="5"/>
      <c r="N295" s="16"/>
    </row>
    <row r="296" spans="2:14" hidden="1">
      <c r="B296" s="16"/>
      <c r="C296" s="16"/>
      <c r="D296" s="33"/>
      <c r="E296" s="20"/>
      <c r="F296" s="16"/>
      <c r="G296" s="5"/>
      <c r="H296" s="16"/>
      <c r="I296" s="16"/>
      <c r="J296" s="16"/>
      <c r="K296" s="5"/>
      <c r="L296" s="16"/>
      <c r="M296" s="5"/>
      <c r="N296" s="16"/>
    </row>
    <row r="297" spans="2:14" hidden="1">
      <c r="B297" s="16"/>
      <c r="C297" s="16"/>
      <c r="D297" s="33"/>
      <c r="E297" s="20"/>
      <c r="F297" s="16"/>
      <c r="G297" s="5"/>
      <c r="H297" s="16"/>
      <c r="I297" s="16"/>
      <c r="J297" s="16"/>
      <c r="K297" s="5"/>
      <c r="L297" s="16"/>
      <c r="M297" s="5"/>
      <c r="N297" s="16"/>
    </row>
    <row r="298" spans="2:14" hidden="1">
      <c r="B298" s="16"/>
      <c r="C298" s="16"/>
      <c r="D298" s="33"/>
      <c r="E298" s="20"/>
      <c r="F298" s="16"/>
      <c r="G298" s="5"/>
      <c r="H298" s="16"/>
      <c r="I298" s="16"/>
      <c r="J298" s="16"/>
      <c r="K298" s="5"/>
      <c r="L298" s="16"/>
      <c r="M298" s="5"/>
      <c r="N298" s="16"/>
    </row>
    <row r="299" spans="2:14" hidden="1">
      <c r="B299" s="16"/>
      <c r="C299" s="16"/>
      <c r="D299" s="33"/>
      <c r="E299" s="20"/>
      <c r="F299" s="16"/>
      <c r="G299" s="5"/>
      <c r="H299" s="16"/>
      <c r="I299" s="16"/>
      <c r="J299" s="16"/>
      <c r="K299" s="5"/>
      <c r="L299" s="16"/>
      <c r="M299" s="5"/>
      <c r="N299" s="16"/>
    </row>
    <row r="300" spans="2:14" hidden="1">
      <c r="B300" s="16"/>
      <c r="C300" s="16"/>
      <c r="D300" s="33"/>
      <c r="E300" s="20"/>
      <c r="F300" s="16"/>
      <c r="G300" s="5"/>
      <c r="H300" s="16"/>
      <c r="I300" s="16"/>
      <c r="J300" s="16"/>
      <c r="K300" s="5"/>
      <c r="L300" s="16"/>
      <c r="M300" s="5"/>
      <c r="N300" s="16"/>
    </row>
    <row r="301" spans="2:14" hidden="1">
      <c r="B301" s="16"/>
      <c r="C301" s="16"/>
      <c r="D301" s="33"/>
      <c r="E301" s="20"/>
      <c r="F301" s="16"/>
      <c r="G301" s="5"/>
      <c r="H301" s="16"/>
      <c r="I301" s="16"/>
      <c r="J301" s="16"/>
      <c r="K301" s="5"/>
      <c r="L301" s="16"/>
      <c r="M301" s="5"/>
      <c r="N301" s="16"/>
    </row>
    <row r="302" spans="2:14" hidden="1">
      <c r="B302" s="16"/>
      <c r="C302" s="16"/>
      <c r="D302" s="33"/>
      <c r="E302" s="20"/>
      <c r="F302" s="16"/>
      <c r="G302" s="5"/>
      <c r="H302" s="16"/>
      <c r="I302" s="16"/>
      <c r="J302" s="16"/>
      <c r="K302" s="5"/>
      <c r="L302" s="16"/>
      <c r="M302" s="5"/>
      <c r="N302" s="16"/>
    </row>
    <row r="303" spans="2:14" hidden="1">
      <c r="B303" s="16"/>
      <c r="C303" s="16"/>
      <c r="D303" s="33"/>
      <c r="E303" s="20"/>
      <c r="F303" s="16"/>
      <c r="G303" s="5"/>
      <c r="H303" s="16"/>
      <c r="I303" s="16"/>
      <c r="J303" s="16"/>
      <c r="K303" s="5"/>
      <c r="L303" s="16"/>
      <c r="M303" s="5"/>
      <c r="N303" s="16"/>
    </row>
    <row r="304" spans="2:14" hidden="1">
      <c r="B304" s="16"/>
      <c r="C304" s="16"/>
      <c r="D304" s="33"/>
      <c r="E304" s="20"/>
      <c r="F304" s="16"/>
      <c r="G304" s="5"/>
      <c r="H304" s="16"/>
      <c r="I304" s="16"/>
      <c r="J304" s="16"/>
      <c r="K304" s="5"/>
      <c r="L304" s="16"/>
      <c r="M304" s="5"/>
      <c r="N304" s="16"/>
    </row>
    <row r="305" spans="2:14" hidden="1">
      <c r="B305" s="16"/>
      <c r="C305" s="16"/>
      <c r="D305" s="33"/>
      <c r="E305" s="20"/>
      <c r="F305" s="16"/>
      <c r="G305" s="5"/>
      <c r="H305" s="16"/>
      <c r="I305" s="16"/>
      <c r="J305" s="16"/>
      <c r="K305" s="5"/>
      <c r="L305" s="16"/>
      <c r="M305" s="5"/>
      <c r="N305" s="16"/>
    </row>
    <row r="306" spans="2:14" hidden="1">
      <c r="B306" s="16"/>
      <c r="C306" s="16"/>
      <c r="D306" s="33"/>
      <c r="E306" s="20"/>
      <c r="F306" s="16"/>
      <c r="G306" s="5"/>
      <c r="H306" s="16"/>
      <c r="I306" s="16"/>
      <c r="J306" s="16"/>
      <c r="K306" s="5"/>
      <c r="L306" s="16"/>
      <c r="M306" s="5"/>
      <c r="N306" s="16"/>
    </row>
    <row r="307" spans="2:14" hidden="1">
      <c r="B307" s="16"/>
      <c r="C307" s="16"/>
      <c r="D307" s="33"/>
      <c r="E307" s="20"/>
      <c r="F307" s="16"/>
      <c r="G307" s="5"/>
      <c r="H307" s="16"/>
      <c r="I307" s="16"/>
      <c r="J307" s="16"/>
      <c r="K307" s="5"/>
      <c r="L307" s="16"/>
      <c r="M307" s="5"/>
      <c r="N307" s="16"/>
    </row>
    <row r="308" spans="2:14" hidden="1">
      <c r="B308" s="16"/>
      <c r="C308" s="16"/>
      <c r="D308" s="33"/>
      <c r="E308" s="20"/>
      <c r="F308" s="16"/>
      <c r="G308" s="5"/>
      <c r="H308" s="16"/>
      <c r="I308" s="16"/>
      <c r="J308" s="16"/>
      <c r="K308" s="5"/>
      <c r="L308" s="16"/>
      <c r="M308" s="5"/>
      <c r="N308" s="16"/>
    </row>
    <row r="309" spans="2:14" hidden="1">
      <c r="B309" s="16"/>
      <c r="C309" s="16"/>
      <c r="D309" s="33"/>
      <c r="E309" s="20"/>
      <c r="F309" s="16"/>
      <c r="G309" s="5"/>
      <c r="H309" s="16"/>
      <c r="I309" s="16"/>
      <c r="J309" s="16"/>
      <c r="K309" s="5"/>
      <c r="L309" s="16"/>
      <c r="M309" s="5"/>
      <c r="N309" s="16"/>
    </row>
    <row r="310" spans="2:14" hidden="1">
      <c r="B310" s="16"/>
      <c r="C310" s="16"/>
      <c r="D310" s="33"/>
      <c r="E310" s="20"/>
      <c r="F310" s="16"/>
      <c r="G310" s="5"/>
      <c r="H310" s="16"/>
      <c r="I310" s="16"/>
      <c r="J310" s="16"/>
      <c r="K310" s="5"/>
      <c r="L310" s="16"/>
      <c r="M310" s="5"/>
      <c r="N310" s="16"/>
    </row>
    <row r="311" spans="2:14" hidden="1">
      <c r="B311" s="16"/>
      <c r="C311" s="16"/>
      <c r="D311" s="33"/>
      <c r="E311" s="20"/>
      <c r="F311" s="16"/>
      <c r="G311" s="5"/>
      <c r="H311" s="16"/>
      <c r="I311" s="16"/>
      <c r="J311" s="16"/>
      <c r="K311" s="5"/>
      <c r="L311" s="16"/>
      <c r="M311" s="5"/>
      <c r="N311" s="16"/>
    </row>
    <row r="312" spans="2:14" hidden="1">
      <c r="B312" s="16"/>
      <c r="C312" s="16"/>
      <c r="D312" s="33"/>
      <c r="E312" s="20"/>
      <c r="F312" s="16"/>
      <c r="G312" s="5"/>
      <c r="H312" s="16"/>
      <c r="I312" s="16"/>
      <c r="J312" s="16"/>
      <c r="K312" s="5"/>
      <c r="L312" s="16"/>
      <c r="M312" s="5"/>
      <c r="N312" s="16"/>
    </row>
    <row r="313" spans="2:14" hidden="1">
      <c r="B313" s="16"/>
      <c r="C313" s="16"/>
      <c r="D313" s="33"/>
      <c r="E313" s="20"/>
      <c r="F313" s="16"/>
      <c r="G313" s="5"/>
      <c r="H313" s="16"/>
      <c r="I313" s="16"/>
      <c r="J313" s="16"/>
      <c r="K313" s="5"/>
      <c r="L313" s="16"/>
      <c r="M313" s="5"/>
      <c r="N313" s="16"/>
    </row>
    <row r="314" spans="2:14" hidden="1">
      <c r="B314" s="16"/>
      <c r="C314" s="16"/>
      <c r="D314" s="33"/>
      <c r="E314" s="20"/>
      <c r="F314" s="16"/>
      <c r="G314" s="5"/>
      <c r="H314" s="16"/>
      <c r="I314" s="16"/>
      <c r="J314" s="16"/>
      <c r="K314" s="5"/>
      <c r="L314" s="16"/>
      <c r="M314" s="5"/>
      <c r="N314" s="16"/>
    </row>
    <row r="315" spans="2:14" hidden="1">
      <c r="B315" s="16"/>
      <c r="C315" s="16"/>
      <c r="D315" s="33"/>
      <c r="E315" s="20"/>
      <c r="F315" s="16"/>
      <c r="G315" s="5"/>
      <c r="H315" s="16"/>
      <c r="I315" s="16"/>
      <c r="J315" s="16"/>
      <c r="K315" s="5"/>
      <c r="L315" s="16"/>
      <c r="M315" s="5"/>
      <c r="N315" s="16"/>
    </row>
    <row r="316" spans="2:14" hidden="1">
      <c r="B316" s="16"/>
      <c r="C316" s="16"/>
      <c r="D316" s="33"/>
      <c r="E316" s="20"/>
      <c r="F316" s="16"/>
      <c r="G316" s="5"/>
      <c r="H316" s="16"/>
      <c r="I316" s="16"/>
      <c r="J316" s="16"/>
      <c r="K316" s="5"/>
      <c r="L316" s="16"/>
      <c r="M316" s="5"/>
      <c r="N316" s="16"/>
    </row>
    <row r="317" spans="2:14" hidden="1">
      <c r="B317" s="16"/>
      <c r="C317" s="16"/>
      <c r="D317" s="33"/>
      <c r="E317" s="20"/>
      <c r="F317" s="16"/>
      <c r="G317" s="5"/>
      <c r="H317" s="16"/>
      <c r="I317" s="16"/>
      <c r="J317" s="16"/>
      <c r="K317" s="5"/>
      <c r="L317" s="16"/>
      <c r="M317" s="5"/>
      <c r="N317" s="16"/>
    </row>
    <row r="318" spans="2:14" hidden="1">
      <c r="B318" s="16"/>
      <c r="C318" s="16"/>
      <c r="D318" s="33"/>
      <c r="E318" s="20"/>
      <c r="F318" s="16"/>
      <c r="G318" s="5"/>
      <c r="H318" s="16"/>
      <c r="I318" s="16"/>
      <c r="J318" s="16"/>
      <c r="K318" s="5"/>
      <c r="L318" s="16"/>
      <c r="M318" s="5"/>
      <c r="N318" s="16"/>
    </row>
    <row r="319" spans="2:14" hidden="1">
      <c r="B319" s="16"/>
      <c r="C319" s="16"/>
      <c r="D319" s="33"/>
      <c r="E319" s="20"/>
      <c r="F319" s="16"/>
      <c r="G319" s="5"/>
      <c r="H319" s="16"/>
      <c r="I319" s="16"/>
      <c r="J319" s="16"/>
      <c r="K319" s="5"/>
      <c r="L319" s="16"/>
      <c r="M319" s="5"/>
      <c r="N319" s="16"/>
    </row>
    <row r="320" spans="2:14" hidden="1">
      <c r="B320" s="16"/>
      <c r="C320" s="16"/>
      <c r="D320" s="33"/>
      <c r="E320" s="20"/>
      <c r="F320" s="16"/>
      <c r="G320" s="5"/>
      <c r="H320" s="16"/>
      <c r="I320" s="16"/>
      <c r="J320" s="16"/>
      <c r="K320" s="5"/>
      <c r="L320" s="16"/>
      <c r="M320" s="5"/>
      <c r="N320" s="16"/>
    </row>
    <row r="321" spans="2:14" hidden="1">
      <c r="B321" s="16"/>
      <c r="C321" s="16"/>
      <c r="D321" s="33"/>
      <c r="E321" s="20"/>
      <c r="F321" s="16"/>
      <c r="G321" s="5"/>
      <c r="H321" s="16"/>
      <c r="I321" s="16"/>
      <c r="J321" s="16"/>
      <c r="K321" s="5"/>
      <c r="L321" s="16"/>
      <c r="M321" s="5"/>
      <c r="N321" s="16"/>
    </row>
    <row r="322" spans="2:14" hidden="1">
      <c r="B322" s="16"/>
      <c r="C322" s="16"/>
      <c r="D322" s="33"/>
      <c r="E322" s="20"/>
      <c r="F322" s="16"/>
      <c r="G322" s="5"/>
      <c r="H322" s="16"/>
      <c r="I322" s="16"/>
      <c r="J322" s="16"/>
      <c r="K322" s="5"/>
      <c r="L322" s="16"/>
      <c r="M322" s="5"/>
      <c r="N322" s="16"/>
    </row>
    <row r="323" spans="2:14" hidden="1">
      <c r="B323" s="16"/>
      <c r="C323" s="16"/>
      <c r="D323" s="33"/>
      <c r="E323" s="20"/>
      <c r="F323" s="16"/>
      <c r="G323" s="5"/>
      <c r="H323" s="16"/>
      <c r="I323" s="16"/>
      <c r="J323" s="16"/>
      <c r="K323" s="5"/>
      <c r="L323" s="16"/>
      <c r="M323" s="5"/>
      <c r="N323" s="16"/>
    </row>
    <row r="324" spans="2:14" hidden="1">
      <c r="B324" s="16"/>
      <c r="C324" s="16"/>
      <c r="D324" s="33"/>
      <c r="E324" s="20"/>
      <c r="F324" s="16"/>
      <c r="G324" s="5"/>
      <c r="H324" s="16"/>
      <c r="I324" s="16"/>
      <c r="J324" s="16"/>
      <c r="K324" s="5"/>
      <c r="L324" s="16"/>
      <c r="M324" s="5"/>
      <c r="N324" s="16"/>
    </row>
  </sheetData>
  <autoFilter ref="I1:I324" xr:uid="{D9B27CC5-961A-0747-A229-ED21FB853C57}">
    <filterColumn colId="0">
      <filters>
        <filter val="0"/>
        <filter val="35"/>
        <filter val="Ja"/>
        <filter val="Veld in EPD?"/>
      </filters>
    </filterColumn>
  </autoFilter>
  <mergeCells count="8">
    <mergeCell ref="U13:U14"/>
    <mergeCell ref="Q55:Q57"/>
    <mergeCell ref="R55:R57"/>
    <mergeCell ref="S55:S57"/>
    <mergeCell ref="T55:T57"/>
    <mergeCell ref="Q13:Q14"/>
    <mergeCell ref="R13:R14"/>
    <mergeCell ref="S13:S14"/>
  </mergeCells>
  <conditionalFormatting sqref="E1:E8">
    <cfRule type="duplicateValues" dxfId="70" priority="381"/>
    <cfRule type="duplicateValues" dxfId="69" priority="380"/>
  </conditionalFormatting>
  <conditionalFormatting sqref="E121:F291">
    <cfRule type="duplicateValues" dxfId="68" priority="403"/>
  </conditionalFormatting>
  <conditionalFormatting sqref="G4:H8">
    <cfRule type="cellIs" dxfId="67" priority="385" operator="equal">
      <formula>"Onbekend"</formula>
    </cfRule>
    <cfRule type="cellIs" dxfId="66" priority="384" operator="equal">
      <formula>"Ja, 1-op-1"</formula>
    </cfRule>
    <cfRule type="cellIs" dxfId="65" priority="383" operator="equal">
      <formula>"Ja, anders"</formula>
    </cfRule>
    <cfRule type="cellIs" dxfId="64" priority="382" operator="equal">
      <formula>"Nee"</formula>
    </cfRule>
  </conditionalFormatting>
  <conditionalFormatting sqref="I1:J1048576">
    <cfRule type="cellIs" dxfId="63" priority="2" operator="equal">
      <formula>"Ja"</formula>
    </cfRule>
    <cfRule type="cellIs" dxfId="62" priority="3" operator="equal">
      <formula>"Nee"</formula>
    </cfRule>
  </conditionalFormatting>
  <conditionalFormatting sqref="I1:L9 M3:M9 M104:M291 I104:L1048576">
    <cfRule type="cellIs" dxfId="61" priority="366" operator="equal">
      <formula>"Onbekend"</formula>
    </cfRule>
  </conditionalFormatting>
  <conditionalFormatting sqref="I10:M103">
    <cfRule type="cellIs" dxfId="60" priority="1" operator="equal">
      <formula>"Onbekend"</formula>
    </cfRule>
  </conditionalFormatting>
  <conditionalFormatting sqref="K1:K2">
    <cfRule type="cellIs" dxfId="59" priority="378" operator="equal">
      <formula>"Betrouwbaar"</formula>
    </cfRule>
    <cfRule type="cellIs" dxfId="58" priority="379" operator="equal">
      <formula>"Onbetrouwbaar"</formula>
    </cfRule>
  </conditionalFormatting>
  <conditionalFormatting sqref="K9:K1048576">
    <cfRule type="cellIs" dxfId="57" priority="10" operator="equal">
      <formula>"Betrouwbaar"</formula>
    </cfRule>
    <cfRule type="cellIs" dxfId="56" priority="11" operator="equal">
      <formula>"Onbetrouwbaar"</formula>
    </cfRule>
  </conditionalFormatting>
  <conditionalFormatting sqref="K3:M8">
    <cfRule type="cellIs" dxfId="55" priority="364" operator="equal">
      <formula>"Ja"</formula>
    </cfRule>
    <cfRule type="cellIs" dxfId="54" priority="365" operator="equal">
      <formula>"Nee"</formula>
    </cfRule>
  </conditionalFormatting>
  <conditionalFormatting sqref="L1:L2">
    <cfRule type="cellIs" dxfId="53" priority="377" operator="equal">
      <formula>"Altijd"</formula>
    </cfRule>
    <cfRule type="cellIs" dxfId="52" priority="376" operator="equal">
      <formula>"Niet"</formula>
    </cfRule>
    <cfRule type="cellIs" dxfId="51" priority="375" operator="equal">
      <formula>"Wisselend"</formula>
    </cfRule>
  </conditionalFormatting>
  <conditionalFormatting sqref="L9:L1048576">
    <cfRule type="cellIs" dxfId="50" priority="7" operator="equal">
      <formula>"Wisselend"</formula>
    </cfRule>
    <cfRule type="cellIs" dxfId="49" priority="9" operator="equal">
      <formula>"Altijd"</formula>
    </cfRule>
    <cfRule type="cellIs" dxfId="48" priority="8" operator="equal">
      <formula>"Niet"</formula>
    </cfRule>
  </conditionalFormatting>
  <conditionalFormatting sqref="M1:M2">
    <cfRule type="cellIs" dxfId="47" priority="374" operator="equal">
      <formula>"Af te leiden uit EPD"</formula>
    </cfRule>
  </conditionalFormatting>
  <conditionalFormatting sqref="M1:M1048576">
    <cfRule type="cellIs" dxfId="46" priority="4" operator="equal">
      <formula>"Geen, registratie toevoegen"</formula>
    </cfRule>
    <cfRule type="cellIs" dxfId="45" priority="6" operator="equal">
      <formula>"Reeds in EPD vastgelegd"</formula>
    </cfRule>
  </conditionalFormatting>
  <conditionalFormatting sqref="M3:M1048576">
    <cfRule type="cellIs" dxfId="44" priority="5" operator="equal">
      <formula>"Af te leiden uit EPD"</formula>
    </cfRule>
  </conditionalFormatting>
  <conditionalFormatting sqref="N12">
    <cfRule type="cellIs" dxfId="43" priority="308" operator="equal">
      <formula>"Nee"</formula>
    </cfRule>
    <cfRule type="cellIs" dxfId="42" priority="309" operator="equal">
      <formula>"Ja, onbetrouwbaar"</formula>
    </cfRule>
    <cfRule type="cellIs" dxfId="41" priority="310" operator="equal">
      <formula>"Ja, betrouwbaar"</formula>
    </cfRule>
    <cfRule type="cellIs" dxfId="40" priority="311" operator="equal">
      <formula>"Onbekend"</formula>
    </cfRule>
  </conditionalFormatting>
  <conditionalFormatting sqref="N23">
    <cfRule type="cellIs" dxfId="39" priority="265" operator="equal">
      <formula>"Nee"</formula>
    </cfRule>
    <cfRule type="cellIs" dxfId="38" priority="267" operator="equal">
      <formula>"Ja, betrouwbaar"</formula>
    </cfRule>
    <cfRule type="cellIs" dxfId="37" priority="268" operator="equal">
      <formula>"Onbekend"</formula>
    </cfRule>
    <cfRule type="cellIs" dxfId="36" priority="266" operator="equal">
      <formula>"Ja, onbetrouwbaar"</formula>
    </cfRule>
  </conditionalFormatting>
  <conditionalFormatting sqref="N42">
    <cfRule type="cellIs" dxfId="35" priority="183" operator="equal">
      <formula>"Nee"</formula>
    </cfRule>
    <cfRule type="cellIs" dxfId="34" priority="184" operator="equal">
      <formula>"Ja, onbetrouwbaar"</formula>
    </cfRule>
    <cfRule type="cellIs" dxfId="33" priority="185" operator="equal">
      <formula>"Ja, betrouwbaar"</formula>
    </cfRule>
    <cfRule type="cellIs" dxfId="32" priority="186" operator="equal">
      <formula>"Onbekend"</formula>
    </cfRule>
  </conditionalFormatting>
  <conditionalFormatting sqref="N55">
    <cfRule type="cellIs" dxfId="31" priority="156" operator="equal">
      <formula>"Onbekend"</formula>
    </cfRule>
    <cfRule type="cellIs" dxfId="30" priority="154" operator="equal">
      <formula>"Ja, onbetrouwbaar"</formula>
    </cfRule>
    <cfRule type="cellIs" dxfId="29" priority="153" operator="equal">
      <formula>"Nee"</formula>
    </cfRule>
    <cfRule type="cellIs" dxfId="28" priority="155" operator="equal">
      <formula>"Ja, betrouwbaar"</formula>
    </cfRule>
  </conditionalFormatting>
  <conditionalFormatting sqref="N59">
    <cfRule type="cellIs" dxfId="27" priority="139" operator="equal">
      <formula>"Onbekend"</formula>
    </cfRule>
    <cfRule type="cellIs" dxfId="26" priority="138" operator="equal">
      <formula>"Ja, betrouwbaar"</formula>
    </cfRule>
    <cfRule type="cellIs" dxfId="25" priority="137" operator="equal">
      <formula>"Ja, onbetrouwbaar"</formula>
    </cfRule>
    <cfRule type="cellIs" dxfId="24" priority="136" operator="equal">
      <formula>"Nee"</formula>
    </cfRule>
  </conditionalFormatting>
  <conditionalFormatting sqref="N76">
    <cfRule type="cellIs" dxfId="23" priority="105" operator="equal">
      <formula>"Onbekend"</formula>
    </cfRule>
    <cfRule type="cellIs" dxfId="22" priority="104" operator="equal">
      <formula>"Ja, betrouwbaar"</formula>
    </cfRule>
    <cfRule type="cellIs" dxfId="21" priority="103" operator="equal">
      <formula>"Ja, onbetrouwbaar"</formula>
    </cfRule>
    <cfRule type="cellIs" dxfId="20" priority="102" operator="equal">
      <formula>"Nee"</formula>
    </cfRule>
  </conditionalFormatting>
  <conditionalFormatting sqref="N82">
    <cfRule type="cellIs" dxfId="19" priority="122" operator="equal">
      <formula>"Onbekend"</formula>
    </cfRule>
    <cfRule type="cellIs" dxfId="18" priority="121" operator="equal">
      <formula>"Ja, betrouwbaar"</formula>
    </cfRule>
    <cfRule type="cellIs" dxfId="17" priority="120" operator="equal">
      <formula>"Ja, onbetrouwbaar"</formula>
    </cfRule>
    <cfRule type="cellIs" dxfId="16" priority="119" operator="equal">
      <formula>"Nee"</formula>
    </cfRule>
  </conditionalFormatting>
  <conditionalFormatting sqref="N88">
    <cfRule type="cellIs" dxfId="15" priority="23" operator="equal">
      <formula>"Nee"</formula>
    </cfRule>
    <cfRule type="cellIs" dxfId="14" priority="24" operator="equal">
      <formula>"Ja, onbetrouwbaar"</formula>
    </cfRule>
    <cfRule type="cellIs" dxfId="13" priority="25" operator="equal">
      <formula>"Ja, betrouwbaar"</formula>
    </cfRule>
    <cfRule type="cellIs" dxfId="12" priority="26" operator="equal">
      <formula>"Onbekend"</formula>
    </cfRule>
  </conditionalFormatting>
  <dataValidations count="3">
    <dataValidation type="list" allowBlank="1" showInputMessage="1" showErrorMessage="1" sqref="L156:L324 L143:L151 N23 N12 H23 N76 H35 H37 N42 N55 H58:H59 N59 N82 G35:G38 G39:H40" xr:uid="{1A326B74-651A-B246-9333-71D18D24EF98}">
      <formula1>veldgevuld</formula1>
    </dataValidation>
    <dataValidation type="list" allowBlank="1" showInputMessage="1" showErrorMessage="1" sqref="K143:K151 K156:K324" xr:uid="{1DA67B2C-B00D-B54F-B94A-1186E3EE9236}">
      <formula1>veldinepd</formula1>
    </dataValidation>
    <dataValidation type="list" allowBlank="1" showInputMessage="1" showErrorMessage="1" sqref="G90:H90 G104:G324 H10:H11 H21:H24 H27:H28 H34 H36 H42 H47 H58:H59 H82 H76 H88 G91:G100 G16:G19 G10:G12 G14:H14 G67:G68 G21:G65 G70:G89 M10:M324 H30 H50 H53:H55" xr:uid="{C40672C9-AB7E-704B-B828-C541B03E3E4F}">
      <formula1>databron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856EEFD-D9E8-6D4A-AB16-4E1A129E58A9}">
          <x14:formula1>
            <xm:f>'#'!$O$3:$O$6</xm:f>
          </x14:formula1>
          <xm:sqref>J134 I72:I73 I25 I60 I56 I33 I35 I68:I69 I41:I46 I30 J132 J110:J112 J106 J94 J137 I15 I17:I20 I77:I81 I83:I87 I62:I66 I92:I102 I104:I142</xm:sqref>
        </x14:dataValidation>
        <x14:dataValidation type="list" allowBlank="1" showInputMessage="1" showErrorMessage="1" xr:uid="{C4A22043-6898-CC4A-9487-5E41FD14A4E9}">
          <x14:formula1>
            <xm:f>'#'!$P$3:$P$6</xm:f>
          </x14:formula1>
          <xm:sqref>I29 I74:I75 I61 I57 I39:I40 J29:J33 J135:J136 J133 J113:J131 J107:J109 J92:J93 J138:J142 J15 J17:J20 I71 J25 J35 I37:J37 J38:J46 I31:I32 J56:J57 J77:J81 I51:J52 J83:J87 I48:J49 J59:J66 J68:J75 J95:J102 J104:J105</xm:sqref>
        </x14:dataValidation>
        <x14:dataValidation type="list" allowBlank="1" showInputMessage="1" showErrorMessage="1" xr:uid="{17CD1F37-A007-4E49-AAF0-54B22E69B0C1}">
          <x14:formula1>
            <xm:f>'#'!$Q$3:$Q$6</xm:f>
          </x14:formula1>
          <xm:sqref>K15 K17:K20 K68:K75 K25 K35 K37:K46 K29:K33 K56:K57 K77:K81 K51:K52 K83:K87 K48:K49 K59:K66 K92:K102 K104:K142</xm:sqref>
        </x14:dataValidation>
        <x14:dataValidation type="list" allowBlank="1" showInputMessage="1" showErrorMessage="1" xr:uid="{8362391F-7A32-5142-9B31-A93AF1F5DBA3}">
          <x14:formula1>
            <xm:f>'#'!$R$3:$R$7</xm:f>
          </x14:formula1>
          <xm:sqref>L15 L17:L20 L68:L75 L25 L35 L37 L39:L46 L29:L33 L56:L57 L77:L81 L51:L52 L83:L87 L48:L49 L59:L66 L92:L102 L104:L142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2D8E2-461A-4E7B-B4EE-3FFBBE1F6687}">
  <sheetPr>
    <tabColor rgb="FFFFFF00"/>
  </sheetPr>
  <dimension ref="A1:R335"/>
  <sheetViews>
    <sheetView workbookViewId="0"/>
  </sheetViews>
  <sheetFormatPr defaultColWidth="9.140625" defaultRowHeight="15"/>
  <cols>
    <col min="1" max="1" width="4.42578125" style="14" customWidth="1"/>
    <col min="2" max="2" width="16.7109375" style="14" bestFit="1" customWidth="1"/>
    <col min="3" max="3" width="18.28515625" style="14" bestFit="1" customWidth="1"/>
    <col min="4" max="4" width="10.42578125" style="14" bestFit="1" customWidth="1"/>
    <col min="5" max="5" width="4.28515625" style="21" customWidth="1"/>
    <col min="6" max="6" width="39.28515625" style="14" customWidth="1"/>
    <col min="7" max="7" width="25.7109375" style="14" bestFit="1" customWidth="1"/>
    <col min="8" max="8" width="13.42578125" style="14" customWidth="1"/>
    <col min="9" max="9" width="39.85546875" style="15" customWidth="1"/>
    <col min="10" max="10" width="13.42578125" style="14" customWidth="1"/>
    <col min="11" max="11" width="39.85546875" style="15" customWidth="1"/>
    <col min="12" max="16384" width="9.140625" style="14"/>
  </cols>
  <sheetData>
    <row r="1" spans="1:11" s="24" customFormat="1" ht="18.75">
      <c r="A1" s="27" t="s">
        <v>333</v>
      </c>
      <c r="E1" s="25"/>
      <c r="I1" s="26"/>
      <c r="K1" s="26"/>
    </row>
    <row r="2" spans="1:11" s="1" customFormat="1">
      <c r="A2" s="1" t="s">
        <v>334</v>
      </c>
      <c r="E2" s="18"/>
      <c r="I2" s="11"/>
      <c r="K2" s="11"/>
    </row>
    <row r="3" spans="1:11" s="1" customFormat="1">
      <c r="A3" s="1" t="s">
        <v>335</v>
      </c>
      <c r="E3" s="18"/>
      <c r="G3" s="1">
        <v>327</v>
      </c>
      <c r="I3" s="11"/>
      <c r="K3" s="11"/>
    </row>
    <row r="4" spans="1:11" s="1" customFormat="1">
      <c r="A4" s="1" t="s">
        <v>157</v>
      </c>
      <c r="E4" s="18"/>
      <c r="G4" s="5">
        <f>COUNTIF(H$9:H$5558,H4)</f>
        <v>0</v>
      </c>
      <c r="H4" s="5" t="s">
        <v>336</v>
      </c>
      <c r="I4" s="23">
        <f>G4/G3</f>
        <v>0</v>
      </c>
      <c r="K4" s="11"/>
    </row>
    <row r="5" spans="1:11" s="1" customFormat="1">
      <c r="E5" s="18"/>
      <c r="G5" s="5">
        <f>COUNTIF(H$9:H$5558,H5)</f>
        <v>0</v>
      </c>
      <c r="H5" s="5" t="s">
        <v>337</v>
      </c>
      <c r="I5" s="23">
        <f>G5 /G3</f>
        <v>0</v>
      </c>
      <c r="K5" s="11"/>
    </row>
    <row r="6" spans="1:11" s="1" customFormat="1" ht="17.25" customHeight="1">
      <c r="E6" s="18"/>
      <c r="G6" s="5">
        <f>COUNTIF(H$9:H$5558,H6)</f>
        <v>0</v>
      </c>
      <c r="H6" s="5" t="s">
        <v>195</v>
      </c>
      <c r="I6" s="23">
        <f>G6/G3</f>
        <v>0</v>
      </c>
      <c r="K6" s="11"/>
    </row>
    <row r="7" spans="1:11" s="1" customFormat="1" ht="12.75" customHeight="1">
      <c r="E7" s="18"/>
      <c r="G7" s="5">
        <f>COUNTIF(H$9:H$5558,H7)</f>
        <v>0</v>
      </c>
      <c r="H7" s="5" t="s">
        <v>178</v>
      </c>
      <c r="I7" s="23">
        <f>G7/G3</f>
        <v>0</v>
      </c>
      <c r="K7" s="11"/>
    </row>
    <row r="8" spans="1:11" s="17" customFormat="1" ht="30">
      <c r="A8" s="2" t="s">
        <v>338</v>
      </c>
      <c r="B8" s="2" t="s">
        <v>1</v>
      </c>
      <c r="C8" s="2" t="s">
        <v>163</v>
      </c>
      <c r="D8" s="2" t="s">
        <v>339</v>
      </c>
      <c r="E8" s="19" t="s">
        <v>338</v>
      </c>
      <c r="F8" s="2" t="s">
        <v>4</v>
      </c>
      <c r="G8" s="2" t="s">
        <v>340</v>
      </c>
      <c r="H8" s="2" t="s">
        <v>164</v>
      </c>
      <c r="I8" s="2" t="s">
        <v>341</v>
      </c>
      <c r="J8" s="2" t="s">
        <v>342</v>
      </c>
      <c r="K8" s="2" t="s">
        <v>169</v>
      </c>
    </row>
    <row r="9" spans="1:11">
      <c r="B9" s="3"/>
      <c r="C9" s="4"/>
      <c r="D9" s="16"/>
      <c r="E9" s="20"/>
      <c r="F9" s="16"/>
      <c r="G9" s="5"/>
      <c r="H9" s="5"/>
      <c r="I9" s="3"/>
      <c r="J9" s="5"/>
      <c r="K9" s="3"/>
    </row>
    <row r="10" spans="1:11">
      <c r="B10" s="3"/>
      <c r="C10" s="4"/>
      <c r="D10" s="16"/>
      <c r="E10" s="20"/>
      <c r="F10" s="16"/>
      <c r="G10" s="5"/>
      <c r="H10" s="5"/>
      <c r="I10" s="3"/>
      <c r="J10" s="5"/>
      <c r="K10" s="3"/>
    </row>
    <row r="11" spans="1:11">
      <c r="B11" s="3"/>
      <c r="C11" s="4"/>
      <c r="D11" s="16"/>
      <c r="E11" s="20"/>
      <c r="F11" s="16"/>
      <c r="G11" s="5"/>
      <c r="H11" s="5"/>
      <c r="I11" s="3"/>
      <c r="J11" s="5"/>
      <c r="K11" s="3"/>
    </row>
    <row r="12" spans="1:11">
      <c r="B12" s="3"/>
      <c r="C12" s="4"/>
      <c r="D12" s="16"/>
      <c r="E12" s="20"/>
      <c r="F12" s="16"/>
      <c r="G12" s="5"/>
      <c r="H12" s="5"/>
      <c r="I12" s="3"/>
      <c r="J12" s="5"/>
      <c r="K12" s="3"/>
    </row>
    <row r="13" spans="1:11">
      <c r="B13" s="3"/>
      <c r="C13" s="4"/>
      <c r="D13" s="16"/>
      <c r="E13" s="20"/>
      <c r="F13" s="16"/>
      <c r="G13" s="5"/>
      <c r="H13" s="5"/>
      <c r="I13" s="3"/>
      <c r="J13" s="5"/>
      <c r="K13" s="3"/>
    </row>
    <row r="14" spans="1:11">
      <c r="B14" s="3"/>
      <c r="C14" s="4"/>
      <c r="D14" s="16"/>
      <c r="E14" s="20"/>
      <c r="F14" s="16"/>
      <c r="G14" s="5"/>
      <c r="H14" s="5"/>
      <c r="I14" s="3"/>
      <c r="J14" s="5"/>
      <c r="K14" s="3"/>
    </row>
    <row r="15" spans="1:11">
      <c r="B15" s="3"/>
      <c r="C15" s="4"/>
      <c r="D15" s="16"/>
      <c r="E15" s="20"/>
      <c r="F15" s="16"/>
      <c r="G15" s="5"/>
      <c r="H15" s="5"/>
      <c r="I15" s="3"/>
      <c r="J15" s="5"/>
      <c r="K15" s="3"/>
    </row>
    <row r="16" spans="1:11">
      <c r="B16" s="3"/>
      <c r="C16" s="4"/>
      <c r="D16" s="16"/>
      <c r="E16" s="20"/>
      <c r="F16" s="16"/>
      <c r="G16" s="5"/>
      <c r="H16" s="5"/>
      <c r="I16" s="3"/>
      <c r="J16" s="5"/>
      <c r="K16" s="3"/>
    </row>
    <row r="17" spans="2:11">
      <c r="B17" s="3"/>
      <c r="C17" s="4"/>
      <c r="D17" s="16"/>
      <c r="E17" s="20"/>
      <c r="F17" s="16"/>
      <c r="G17" s="5"/>
      <c r="H17" s="5"/>
      <c r="I17" s="3"/>
      <c r="J17" s="5"/>
      <c r="K17" s="3"/>
    </row>
    <row r="18" spans="2:11">
      <c r="B18" s="3"/>
      <c r="C18" s="4"/>
      <c r="D18" s="16"/>
      <c r="E18" s="20"/>
      <c r="F18" s="16"/>
      <c r="G18" s="5"/>
      <c r="H18" s="5"/>
      <c r="I18" s="3"/>
      <c r="J18" s="5"/>
      <c r="K18" s="3"/>
    </row>
    <row r="19" spans="2:11">
      <c r="B19" s="3"/>
      <c r="C19" s="4"/>
      <c r="D19" s="16"/>
      <c r="E19" s="20"/>
      <c r="F19" s="16"/>
      <c r="G19" s="5"/>
      <c r="H19" s="5"/>
      <c r="I19" s="3"/>
      <c r="J19" s="5"/>
      <c r="K19" s="3"/>
    </row>
    <row r="20" spans="2:11">
      <c r="B20" s="3"/>
      <c r="C20" s="4"/>
      <c r="D20" s="16"/>
      <c r="E20" s="20"/>
      <c r="F20" s="16"/>
      <c r="G20" s="5"/>
      <c r="H20" s="5"/>
      <c r="I20" s="3"/>
      <c r="J20" s="5"/>
      <c r="K20" s="3"/>
    </row>
    <row r="21" spans="2:11">
      <c r="B21" s="3"/>
      <c r="C21" s="4"/>
      <c r="D21" s="16"/>
      <c r="E21" s="20"/>
      <c r="F21" s="16"/>
      <c r="G21" s="5"/>
      <c r="H21" s="5"/>
      <c r="I21" s="3"/>
      <c r="J21" s="5"/>
      <c r="K21" s="3"/>
    </row>
    <row r="22" spans="2:11">
      <c r="B22" s="3"/>
      <c r="C22" s="4"/>
      <c r="D22" s="16"/>
      <c r="E22" s="20"/>
      <c r="F22" s="16"/>
      <c r="G22" s="5"/>
      <c r="H22" s="5"/>
      <c r="I22" s="3"/>
      <c r="J22" s="5"/>
      <c r="K22" s="3"/>
    </row>
    <row r="23" spans="2:11">
      <c r="B23" s="3"/>
      <c r="C23" s="4"/>
      <c r="D23" s="16"/>
      <c r="E23" s="20"/>
      <c r="F23" s="16"/>
      <c r="G23" s="5"/>
      <c r="H23" s="5"/>
      <c r="I23" s="3"/>
      <c r="J23" s="5"/>
      <c r="K23" s="3"/>
    </row>
    <row r="24" spans="2:11">
      <c r="B24" s="3"/>
      <c r="C24" s="4"/>
      <c r="D24" s="16"/>
      <c r="E24" s="20"/>
      <c r="F24" s="16"/>
      <c r="G24" s="5"/>
      <c r="H24" s="5"/>
      <c r="I24" s="3"/>
      <c r="J24" s="5"/>
      <c r="K24" s="3"/>
    </row>
    <row r="25" spans="2:11">
      <c r="B25" s="3"/>
      <c r="C25" s="4"/>
      <c r="D25" s="16"/>
      <c r="E25" s="20"/>
      <c r="F25" s="16"/>
      <c r="G25" s="5"/>
      <c r="H25" s="5"/>
      <c r="I25" s="3"/>
      <c r="J25" s="5"/>
      <c r="K25" s="3"/>
    </row>
    <row r="26" spans="2:11">
      <c r="B26" s="3"/>
      <c r="C26" s="4"/>
      <c r="D26" s="16"/>
      <c r="E26" s="20"/>
      <c r="F26" s="16"/>
      <c r="G26" s="5"/>
      <c r="H26" s="5"/>
      <c r="I26" s="3"/>
      <c r="J26" s="5"/>
      <c r="K26" s="3"/>
    </row>
    <row r="27" spans="2:11">
      <c r="B27" s="3"/>
      <c r="C27" s="4"/>
      <c r="D27" s="16"/>
      <c r="E27" s="20"/>
      <c r="F27" s="16"/>
      <c r="G27" s="5"/>
      <c r="H27" s="5"/>
      <c r="I27" s="3"/>
      <c r="J27" s="5"/>
      <c r="K27" s="3"/>
    </row>
    <row r="28" spans="2:11">
      <c r="B28" s="3"/>
      <c r="C28" s="4"/>
      <c r="D28" s="16"/>
      <c r="E28" s="20"/>
      <c r="F28" s="16"/>
      <c r="G28" s="5"/>
      <c r="H28" s="5"/>
      <c r="I28" s="3"/>
      <c r="J28" s="5"/>
      <c r="K28" s="3"/>
    </row>
    <row r="29" spans="2:11">
      <c r="B29" s="3"/>
      <c r="C29" s="4"/>
      <c r="D29" s="16"/>
      <c r="E29" s="20"/>
      <c r="F29" s="16"/>
      <c r="G29" s="5"/>
      <c r="H29" s="5"/>
      <c r="I29" s="3"/>
      <c r="J29" s="5"/>
      <c r="K29" s="3"/>
    </row>
    <row r="30" spans="2:11">
      <c r="B30" s="3"/>
      <c r="C30" s="4"/>
      <c r="D30" s="16"/>
      <c r="E30" s="20"/>
      <c r="F30" s="16"/>
      <c r="G30" s="5"/>
      <c r="H30" s="5"/>
      <c r="I30" s="3"/>
      <c r="J30" s="5"/>
      <c r="K30" s="3"/>
    </row>
    <row r="31" spans="2:11">
      <c r="B31" s="3"/>
      <c r="C31" s="4"/>
      <c r="D31" s="16"/>
      <c r="E31" s="20"/>
      <c r="F31" s="16"/>
      <c r="G31" s="5"/>
      <c r="H31" s="5"/>
      <c r="I31" s="3"/>
      <c r="J31" s="5"/>
      <c r="K31" s="3"/>
    </row>
    <row r="32" spans="2:11">
      <c r="B32" s="3"/>
      <c r="C32" s="4"/>
      <c r="D32" s="16"/>
      <c r="E32" s="20"/>
      <c r="F32" s="16"/>
      <c r="G32" s="5"/>
      <c r="H32" s="5"/>
      <c r="I32" s="3"/>
      <c r="J32" s="5"/>
      <c r="K32" s="3"/>
    </row>
    <row r="33" spans="2:18">
      <c r="B33" s="3"/>
      <c r="C33" s="4"/>
      <c r="D33" s="16"/>
      <c r="E33" s="20"/>
      <c r="F33" s="16"/>
      <c r="G33" s="5"/>
      <c r="H33" s="5"/>
      <c r="I33" s="3"/>
      <c r="J33" s="5"/>
      <c r="K33" s="3"/>
    </row>
    <row r="34" spans="2:18">
      <c r="B34" s="3"/>
      <c r="C34" s="4"/>
      <c r="D34" s="16"/>
      <c r="E34" s="20"/>
      <c r="F34" s="16"/>
      <c r="G34" s="5"/>
      <c r="H34" s="5"/>
      <c r="I34" s="3"/>
      <c r="J34" s="5"/>
      <c r="K34" s="3"/>
    </row>
    <row r="35" spans="2:18">
      <c r="B35" s="3"/>
      <c r="C35" s="4"/>
      <c r="D35" s="16"/>
      <c r="E35" s="20"/>
      <c r="F35" s="16"/>
      <c r="G35" s="5"/>
      <c r="H35" s="5"/>
      <c r="I35" s="3"/>
      <c r="J35" s="5"/>
      <c r="K35" s="3"/>
    </row>
    <row r="36" spans="2:18">
      <c r="B36" s="3"/>
      <c r="C36" s="4"/>
      <c r="D36" s="16"/>
      <c r="E36" s="20"/>
      <c r="F36" s="16"/>
      <c r="G36" s="5"/>
      <c r="H36" s="5"/>
      <c r="I36" s="3"/>
      <c r="J36" s="5"/>
      <c r="K36" s="3"/>
    </row>
    <row r="37" spans="2:18">
      <c r="B37" s="3"/>
      <c r="C37" s="4"/>
      <c r="D37" s="16"/>
      <c r="E37" s="20"/>
      <c r="F37" s="16"/>
      <c r="G37" s="5"/>
      <c r="H37" s="5"/>
      <c r="I37" s="3"/>
      <c r="J37" s="5"/>
      <c r="K37" s="3"/>
    </row>
    <row r="38" spans="2:18">
      <c r="B38" s="3"/>
      <c r="C38" s="4"/>
      <c r="D38" s="16"/>
      <c r="E38" s="20"/>
      <c r="F38" s="16"/>
      <c r="G38" s="5"/>
      <c r="H38" s="5"/>
      <c r="I38" s="3"/>
      <c r="J38" s="5"/>
      <c r="K38" s="3"/>
    </row>
    <row r="39" spans="2:18">
      <c r="B39" s="3"/>
      <c r="C39" s="4"/>
      <c r="D39" s="16"/>
      <c r="E39" s="20"/>
      <c r="F39" s="16"/>
      <c r="G39" s="5"/>
      <c r="H39" s="5"/>
      <c r="I39" s="3"/>
      <c r="J39" s="5"/>
      <c r="K39" s="3"/>
    </row>
    <row r="40" spans="2:18">
      <c r="B40" s="3"/>
      <c r="C40" s="4"/>
      <c r="D40" s="16"/>
      <c r="E40" s="20"/>
      <c r="F40" s="16"/>
      <c r="G40" s="5"/>
      <c r="H40" s="5"/>
      <c r="I40" s="3"/>
      <c r="J40" s="5"/>
      <c r="K40" s="3"/>
    </row>
    <row r="41" spans="2:18">
      <c r="B41" s="3"/>
      <c r="C41" s="4"/>
      <c r="D41" s="16"/>
      <c r="E41" s="20"/>
      <c r="F41" s="16"/>
      <c r="G41" s="5"/>
      <c r="H41" s="5"/>
      <c r="I41" s="3"/>
      <c r="J41" s="5"/>
      <c r="K41" s="3"/>
      <c r="R41" s="14" t="s">
        <v>343</v>
      </c>
    </row>
    <row r="42" spans="2:18">
      <c r="B42" s="3"/>
      <c r="C42" s="4"/>
      <c r="D42" s="16"/>
      <c r="E42" s="20"/>
      <c r="F42" s="16"/>
      <c r="G42" s="5"/>
      <c r="H42" s="5"/>
      <c r="I42" s="3"/>
      <c r="J42" s="5"/>
      <c r="K42" s="3"/>
    </row>
    <row r="43" spans="2:18">
      <c r="B43" s="3"/>
      <c r="C43" s="4"/>
      <c r="D43" s="16"/>
      <c r="E43" s="20"/>
      <c r="F43" s="16"/>
      <c r="G43" s="5"/>
      <c r="H43" s="5"/>
      <c r="I43" s="3"/>
      <c r="J43" s="5"/>
      <c r="K43" s="3"/>
    </row>
    <row r="44" spans="2:18">
      <c r="B44" s="3"/>
      <c r="C44" s="4"/>
      <c r="D44" s="16"/>
      <c r="E44" s="20"/>
      <c r="F44" s="16"/>
      <c r="G44" s="5"/>
      <c r="H44" s="5"/>
      <c r="I44" s="3"/>
      <c r="J44" s="5"/>
      <c r="K44" s="3"/>
    </row>
    <row r="45" spans="2:18">
      <c r="B45" s="3"/>
      <c r="C45" s="4"/>
      <c r="D45" s="16"/>
      <c r="E45" s="20"/>
      <c r="F45" s="16"/>
      <c r="G45" s="5"/>
      <c r="H45" s="5"/>
      <c r="I45" s="3"/>
      <c r="J45" s="5"/>
      <c r="K45" s="3"/>
    </row>
    <row r="46" spans="2:18">
      <c r="B46" s="3"/>
      <c r="C46" s="4"/>
      <c r="D46" s="16"/>
      <c r="E46" s="20"/>
      <c r="F46" s="16"/>
      <c r="G46" s="5"/>
      <c r="H46" s="5"/>
      <c r="I46" s="3"/>
      <c r="J46" s="5"/>
      <c r="K46" s="3"/>
    </row>
    <row r="47" spans="2:18">
      <c r="B47" s="3"/>
      <c r="C47" s="4"/>
      <c r="D47" s="16"/>
      <c r="E47" s="20"/>
      <c r="F47" s="16"/>
      <c r="G47" s="5"/>
      <c r="H47" s="5"/>
      <c r="I47" s="3"/>
      <c r="J47" s="5"/>
      <c r="K47" s="3"/>
    </row>
    <row r="48" spans="2:18">
      <c r="B48" s="3"/>
      <c r="C48" s="4"/>
      <c r="D48" s="16"/>
      <c r="E48" s="20"/>
      <c r="F48" s="16"/>
      <c r="G48" s="5"/>
      <c r="H48" s="5"/>
      <c r="I48" s="3"/>
      <c r="J48" s="5"/>
      <c r="K48" s="3"/>
    </row>
    <row r="49" spans="2:11">
      <c r="B49" s="3"/>
      <c r="C49" s="4"/>
      <c r="D49" s="16"/>
      <c r="E49" s="20"/>
      <c r="F49" s="16"/>
      <c r="G49" s="5"/>
      <c r="H49" s="5"/>
      <c r="I49" s="3"/>
      <c r="J49" s="5"/>
      <c r="K49" s="3"/>
    </row>
    <row r="50" spans="2:11">
      <c r="B50" s="3"/>
      <c r="C50" s="4"/>
      <c r="D50" s="16"/>
      <c r="E50" s="20"/>
      <c r="F50" s="16"/>
      <c r="G50" s="5"/>
      <c r="H50" s="5"/>
      <c r="I50" s="3"/>
      <c r="J50" s="5"/>
      <c r="K50" s="3"/>
    </row>
    <row r="51" spans="2:11">
      <c r="B51" s="3"/>
      <c r="C51" s="4"/>
      <c r="D51" s="16"/>
      <c r="E51" s="20"/>
      <c r="F51" s="16"/>
      <c r="G51" s="5"/>
      <c r="H51" s="5"/>
      <c r="I51" s="3"/>
      <c r="J51" s="5"/>
      <c r="K51" s="3"/>
    </row>
    <row r="52" spans="2:11">
      <c r="B52" s="3"/>
      <c r="C52" s="4"/>
      <c r="D52" s="16"/>
      <c r="E52" s="20"/>
      <c r="F52" s="16"/>
      <c r="G52" s="5"/>
      <c r="H52" s="5"/>
      <c r="I52" s="3"/>
      <c r="J52" s="5"/>
      <c r="K52" s="3"/>
    </row>
    <row r="53" spans="2:11">
      <c r="B53" s="3"/>
      <c r="C53" s="4"/>
      <c r="D53" s="16"/>
      <c r="E53" s="20"/>
      <c r="F53" s="16"/>
      <c r="G53" s="5"/>
      <c r="H53" s="5"/>
      <c r="I53" s="3"/>
      <c r="J53" s="5"/>
      <c r="K53" s="3"/>
    </row>
    <row r="54" spans="2:11">
      <c r="B54" s="3"/>
      <c r="C54" s="4"/>
      <c r="D54" s="16"/>
      <c r="E54" s="20"/>
      <c r="F54" s="16"/>
      <c r="G54" s="5"/>
      <c r="H54" s="5"/>
      <c r="I54" s="3"/>
      <c r="J54" s="5"/>
      <c r="K54" s="3"/>
    </row>
    <row r="55" spans="2:11">
      <c r="B55" s="3"/>
      <c r="C55" s="4"/>
      <c r="D55" s="16"/>
      <c r="E55" s="20"/>
      <c r="F55" s="16"/>
      <c r="G55" s="5"/>
      <c r="H55" s="5"/>
      <c r="I55" s="3"/>
      <c r="J55" s="5"/>
      <c r="K55" s="3"/>
    </row>
    <row r="56" spans="2:11">
      <c r="B56" s="3"/>
      <c r="C56" s="4"/>
      <c r="D56" s="16"/>
      <c r="E56" s="20"/>
      <c r="F56" s="16"/>
      <c r="G56" s="5"/>
      <c r="H56" s="5"/>
      <c r="I56" s="3"/>
      <c r="J56" s="5"/>
      <c r="K56" s="3"/>
    </row>
    <row r="57" spans="2:11">
      <c r="B57" s="3"/>
      <c r="C57" s="4"/>
      <c r="D57" s="16"/>
      <c r="E57" s="20"/>
      <c r="F57" s="16"/>
      <c r="G57" s="5"/>
      <c r="H57" s="5"/>
      <c r="I57" s="3"/>
      <c r="J57" s="5"/>
      <c r="K57" s="3"/>
    </row>
    <row r="58" spans="2:11">
      <c r="B58" s="3"/>
      <c r="C58" s="4"/>
      <c r="D58" s="16"/>
      <c r="E58" s="20"/>
      <c r="F58" s="16"/>
      <c r="G58" s="5"/>
      <c r="H58" s="5"/>
      <c r="I58" s="3"/>
      <c r="J58" s="5"/>
      <c r="K58" s="3"/>
    </row>
    <row r="59" spans="2:11">
      <c r="B59" s="3"/>
      <c r="C59" s="4"/>
      <c r="D59" s="16"/>
      <c r="E59" s="20"/>
      <c r="F59" s="16"/>
      <c r="G59" s="5"/>
      <c r="H59" s="5"/>
      <c r="I59" s="3"/>
      <c r="J59" s="5"/>
      <c r="K59" s="3"/>
    </row>
    <row r="60" spans="2:11">
      <c r="B60" s="3"/>
      <c r="C60" s="4"/>
      <c r="D60" s="16"/>
      <c r="E60" s="20"/>
      <c r="F60" s="16"/>
      <c r="G60" s="5"/>
      <c r="H60" s="5"/>
      <c r="I60" s="3"/>
      <c r="J60" s="5"/>
      <c r="K60" s="3"/>
    </row>
    <row r="61" spans="2:11">
      <c r="B61" s="3"/>
      <c r="C61" s="4"/>
      <c r="D61" s="16"/>
      <c r="E61" s="20"/>
      <c r="F61" s="16"/>
      <c r="G61" s="5"/>
      <c r="H61" s="5"/>
      <c r="I61" s="3"/>
      <c r="J61" s="5"/>
      <c r="K61" s="3"/>
    </row>
    <row r="62" spans="2:11">
      <c r="B62" s="3"/>
      <c r="C62" s="4"/>
      <c r="D62" s="16"/>
      <c r="E62" s="20"/>
      <c r="F62" s="16"/>
      <c r="G62" s="5"/>
      <c r="H62" s="5"/>
      <c r="I62" s="3"/>
      <c r="J62" s="5"/>
      <c r="K62" s="3"/>
    </row>
    <row r="63" spans="2:11">
      <c r="B63" s="3"/>
      <c r="C63" s="4"/>
      <c r="D63" s="16"/>
      <c r="E63" s="20"/>
      <c r="F63" s="16"/>
      <c r="G63" s="5"/>
      <c r="H63" s="5"/>
      <c r="I63" s="3"/>
      <c r="J63" s="5"/>
      <c r="K63" s="3"/>
    </row>
    <row r="64" spans="2:11">
      <c r="B64" s="3"/>
      <c r="C64" s="4"/>
      <c r="D64" s="16"/>
      <c r="E64" s="20"/>
      <c r="F64" s="16"/>
      <c r="G64" s="5"/>
      <c r="H64" s="5"/>
      <c r="I64" s="3"/>
      <c r="J64" s="5"/>
      <c r="K64" s="3"/>
    </row>
    <row r="65" spans="2:11">
      <c r="B65" s="3"/>
      <c r="C65" s="4"/>
      <c r="D65" s="16"/>
      <c r="E65" s="20"/>
      <c r="F65" s="16"/>
      <c r="G65" s="5"/>
      <c r="H65" s="5"/>
      <c r="I65" s="3"/>
      <c r="J65" s="5"/>
      <c r="K65" s="3"/>
    </row>
    <row r="66" spans="2:11">
      <c r="B66" s="3"/>
      <c r="C66" s="4"/>
      <c r="D66" s="16"/>
      <c r="E66" s="20"/>
      <c r="F66" s="16"/>
      <c r="G66" s="5"/>
      <c r="H66" s="5"/>
      <c r="I66" s="3"/>
      <c r="J66" s="5"/>
      <c r="K66" s="3"/>
    </row>
    <row r="67" spans="2:11">
      <c r="B67" s="3"/>
      <c r="C67" s="4"/>
      <c r="D67" s="16"/>
      <c r="E67" s="20"/>
      <c r="F67" s="16"/>
      <c r="G67" s="5"/>
      <c r="H67" s="5"/>
      <c r="I67" s="3"/>
      <c r="J67" s="5"/>
      <c r="K67" s="3"/>
    </row>
    <row r="68" spans="2:11">
      <c r="B68" s="3"/>
      <c r="C68" s="4"/>
      <c r="D68" s="16"/>
      <c r="E68" s="20"/>
      <c r="F68" s="16"/>
      <c r="G68" s="5"/>
      <c r="H68" s="5"/>
      <c r="I68" s="3"/>
      <c r="J68" s="5"/>
      <c r="K68" s="3"/>
    </row>
    <row r="69" spans="2:11">
      <c r="B69" s="3"/>
      <c r="C69" s="4"/>
      <c r="D69" s="16"/>
      <c r="E69" s="20"/>
      <c r="F69" s="16"/>
      <c r="G69" s="5"/>
      <c r="H69" s="5"/>
      <c r="I69" s="3"/>
      <c r="J69" s="5"/>
      <c r="K69" s="3"/>
    </row>
    <row r="70" spans="2:11">
      <c r="B70" s="3"/>
      <c r="C70" s="4"/>
      <c r="D70" s="16"/>
      <c r="E70" s="20"/>
      <c r="F70" s="16"/>
      <c r="G70" s="5"/>
      <c r="H70" s="5"/>
      <c r="I70" s="3"/>
      <c r="J70" s="5"/>
      <c r="K70" s="3"/>
    </row>
    <row r="71" spans="2:11">
      <c r="B71" s="3"/>
      <c r="C71" s="4"/>
      <c r="D71" s="16"/>
      <c r="E71" s="20"/>
      <c r="F71" s="16"/>
      <c r="G71" s="5"/>
      <c r="H71" s="5"/>
      <c r="I71" s="3"/>
      <c r="J71" s="5"/>
      <c r="K71" s="3"/>
    </row>
    <row r="72" spans="2:11">
      <c r="B72" s="3"/>
      <c r="C72" s="4"/>
      <c r="D72" s="16"/>
      <c r="E72" s="20"/>
      <c r="F72" s="16"/>
      <c r="G72" s="5"/>
      <c r="H72" s="5"/>
      <c r="I72" s="3"/>
      <c r="J72" s="5"/>
      <c r="K72" s="3"/>
    </row>
    <row r="73" spans="2:11">
      <c r="B73" s="3"/>
      <c r="C73" s="4"/>
      <c r="D73" s="16"/>
      <c r="E73" s="20"/>
      <c r="F73" s="16"/>
      <c r="G73" s="5"/>
      <c r="H73" s="5"/>
      <c r="I73" s="3"/>
      <c r="J73" s="5"/>
      <c r="K73" s="3"/>
    </row>
    <row r="74" spans="2:11">
      <c r="B74" s="3"/>
      <c r="C74" s="4"/>
      <c r="D74" s="16"/>
      <c r="E74" s="20"/>
      <c r="F74" s="16"/>
      <c r="G74" s="5"/>
      <c r="H74" s="5"/>
      <c r="I74" s="3"/>
      <c r="J74" s="5"/>
      <c r="K74" s="3"/>
    </row>
    <row r="75" spans="2:11">
      <c r="B75" s="3"/>
      <c r="C75" s="4"/>
      <c r="D75" s="16"/>
      <c r="E75" s="20"/>
      <c r="F75" s="16"/>
      <c r="G75" s="5"/>
      <c r="H75" s="5"/>
      <c r="I75" s="3"/>
      <c r="J75" s="5"/>
      <c r="K75" s="3"/>
    </row>
    <row r="76" spans="2:11">
      <c r="B76" s="3"/>
      <c r="C76" s="4"/>
      <c r="D76" s="16"/>
      <c r="E76" s="20"/>
      <c r="F76" s="16"/>
      <c r="G76" s="5"/>
      <c r="H76" s="5"/>
      <c r="I76" s="3"/>
      <c r="J76" s="5"/>
      <c r="K76" s="3"/>
    </row>
    <row r="77" spans="2:11">
      <c r="B77" s="3"/>
      <c r="C77" s="4"/>
      <c r="D77" s="16"/>
      <c r="E77" s="20"/>
      <c r="F77" s="16"/>
      <c r="G77" s="5"/>
      <c r="H77" s="5"/>
      <c r="I77" s="3"/>
      <c r="J77" s="5"/>
      <c r="K77" s="3"/>
    </row>
    <row r="78" spans="2:11">
      <c r="B78" s="3"/>
      <c r="C78" s="4"/>
      <c r="D78" s="16"/>
      <c r="E78" s="20"/>
      <c r="F78" s="16"/>
      <c r="G78" s="5"/>
      <c r="H78" s="5"/>
      <c r="I78" s="3"/>
      <c r="J78" s="5"/>
      <c r="K78" s="3"/>
    </row>
    <row r="79" spans="2:11">
      <c r="B79" s="3"/>
      <c r="C79" s="4"/>
      <c r="D79" s="16"/>
      <c r="E79" s="20"/>
      <c r="F79" s="16"/>
      <c r="G79" s="5"/>
      <c r="H79" s="5"/>
      <c r="I79" s="3"/>
      <c r="J79" s="5"/>
      <c r="K79" s="3"/>
    </row>
    <row r="80" spans="2:11">
      <c r="B80" s="3"/>
      <c r="C80" s="4"/>
      <c r="D80" s="16"/>
      <c r="E80" s="20"/>
      <c r="F80" s="16"/>
      <c r="G80" s="5"/>
      <c r="H80" s="5"/>
      <c r="I80" s="3"/>
      <c r="J80" s="5"/>
      <c r="K80" s="3"/>
    </row>
    <row r="81" spans="2:11">
      <c r="B81" s="3"/>
      <c r="C81" s="4"/>
      <c r="D81" s="16"/>
      <c r="E81" s="20"/>
      <c r="F81" s="16"/>
      <c r="G81" s="5"/>
      <c r="H81" s="5"/>
      <c r="I81" s="3"/>
      <c r="J81" s="5"/>
      <c r="K81" s="3"/>
    </row>
    <row r="82" spans="2:11">
      <c r="B82" s="3"/>
      <c r="C82" s="4"/>
      <c r="D82" s="16"/>
      <c r="E82" s="20"/>
      <c r="F82" s="16"/>
      <c r="G82" s="5"/>
      <c r="H82" s="5"/>
      <c r="I82" s="3"/>
      <c r="J82" s="5"/>
      <c r="K82" s="3"/>
    </row>
    <row r="83" spans="2:11">
      <c r="B83" s="3"/>
      <c r="C83" s="4"/>
      <c r="D83" s="16"/>
      <c r="E83" s="20"/>
      <c r="F83" s="16"/>
      <c r="G83" s="5"/>
      <c r="H83" s="5"/>
      <c r="I83" s="3"/>
      <c r="J83" s="5"/>
      <c r="K83" s="3"/>
    </row>
    <row r="84" spans="2:11">
      <c r="B84" s="3"/>
      <c r="C84" s="4"/>
      <c r="D84" s="16"/>
      <c r="E84" s="20"/>
      <c r="F84" s="16"/>
      <c r="G84" s="5"/>
      <c r="H84" s="5"/>
      <c r="I84" s="3"/>
      <c r="J84" s="5"/>
      <c r="K84" s="3"/>
    </row>
    <row r="85" spans="2:11">
      <c r="B85" s="3"/>
      <c r="C85" s="4"/>
      <c r="D85" s="16"/>
      <c r="E85" s="20"/>
      <c r="F85" s="16"/>
      <c r="G85" s="5"/>
      <c r="H85" s="5"/>
      <c r="I85" s="3"/>
      <c r="J85" s="5"/>
      <c r="K85" s="3"/>
    </row>
    <row r="86" spans="2:11">
      <c r="B86" s="3"/>
      <c r="C86" s="4"/>
      <c r="D86" s="16"/>
      <c r="E86" s="20"/>
      <c r="F86" s="16"/>
      <c r="G86" s="5"/>
      <c r="H86" s="5"/>
      <c r="I86" s="3"/>
      <c r="J86" s="5"/>
      <c r="K86" s="3"/>
    </row>
    <row r="87" spans="2:11">
      <c r="B87" s="3"/>
      <c r="C87" s="4"/>
      <c r="D87" s="16"/>
      <c r="E87" s="20"/>
      <c r="F87" s="16"/>
      <c r="G87" s="5"/>
      <c r="H87" s="5"/>
      <c r="I87" s="3"/>
      <c r="J87" s="5"/>
      <c r="K87" s="3"/>
    </row>
    <row r="88" spans="2:11">
      <c r="B88" s="3"/>
      <c r="C88" s="4"/>
      <c r="D88" s="16"/>
      <c r="E88" s="20"/>
      <c r="F88" s="16"/>
      <c r="G88" s="5"/>
      <c r="H88" s="5"/>
      <c r="I88" s="3"/>
      <c r="J88" s="5"/>
      <c r="K88" s="3"/>
    </row>
    <row r="89" spans="2:11">
      <c r="B89" s="3"/>
      <c r="C89" s="4"/>
      <c r="D89" s="16"/>
      <c r="E89" s="20"/>
      <c r="F89" s="16"/>
      <c r="G89" s="5"/>
      <c r="H89" s="5"/>
      <c r="I89" s="3"/>
      <c r="J89" s="5"/>
      <c r="K89" s="3"/>
    </row>
    <row r="90" spans="2:11">
      <c r="B90" s="3"/>
      <c r="C90" s="4"/>
      <c r="D90" s="16"/>
      <c r="E90" s="20"/>
      <c r="F90" s="16"/>
      <c r="G90" s="5"/>
      <c r="H90" s="5"/>
      <c r="I90" s="3"/>
      <c r="J90" s="5"/>
      <c r="K90" s="3"/>
    </row>
    <row r="91" spans="2:11">
      <c r="B91" s="3"/>
      <c r="C91" s="4"/>
      <c r="D91" s="16"/>
      <c r="E91" s="20"/>
      <c r="F91" s="16"/>
      <c r="G91" s="5"/>
      <c r="H91" s="5"/>
      <c r="I91" s="3"/>
      <c r="J91" s="5"/>
      <c r="K91" s="3"/>
    </row>
    <row r="92" spans="2:11">
      <c r="B92" s="3"/>
      <c r="C92" s="4"/>
      <c r="D92" s="16"/>
      <c r="E92" s="20"/>
      <c r="F92" s="16"/>
      <c r="G92" s="5"/>
      <c r="H92" s="5"/>
      <c r="I92" s="3"/>
      <c r="J92" s="5"/>
      <c r="K92" s="3"/>
    </row>
    <row r="93" spans="2:11">
      <c r="B93" s="3"/>
      <c r="C93" s="4"/>
      <c r="D93" s="16"/>
      <c r="E93" s="20"/>
      <c r="F93" s="16"/>
      <c r="G93" s="5"/>
      <c r="H93" s="5"/>
      <c r="I93" s="3"/>
      <c r="J93" s="5"/>
      <c r="K93" s="3"/>
    </row>
    <row r="94" spans="2:11">
      <c r="B94" s="3"/>
      <c r="C94" s="4"/>
      <c r="D94" s="16"/>
      <c r="E94" s="20"/>
      <c r="F94" s="16"/>
      <c r="G94" s="5"/>
      <c r="H94" s="5"/>
      <c r="I94" s="3"/>
      <c r="J94" s="5"/>
      <c r="K94" s="3"/>
    </row>
    <row r="95" spans="2:11">
      <c r="B95" s="3"/>
      <c r="C95" s="4"/>
      <c r="D95" s="16"/>
      <c r="E95" s="20"/>
      <c r="F95" s="16"/>
      <c r="G95" s="5"/>
      <c r="H95" s="5"/>
      <c r="I95" s="3"/>
      <c r="J95" s="5"/>
      <c r="K95" s="3"/>
    </row>
    <row r="96" spans="2:11">
      <c r="B96" s="3"/>
      <c r="C96" s="4"/>
      <c r="D96" s="16"/>
      <c r="E96" s="20"/>
      <c r="F96" s="16"/>
      <c r="G96" s="5"/>
      <c r="H96" s="5"/>
      <c r="I96" s="3"/>
      <c r="J96" s="5"/>
      <c r="K96" s="3"/>
    </row>
    <row r="97" spans="2:11">
      <c r="B97" s="3"/>
      <c r="C97" s="4"/>
      <c r="D97" s="16"/>
      <c r="E97" s="20"/>
      <c r="F97" s="16"/>
      <c r="G97" s="5"/>
      <c r="H97" s="5"/>
      <c r="I97" s="3"/>
      <c r="J97" s="5"/>
      <c r="K97" s="3"/>
    </row>
    <row r="98" spans="2:11">
      <c r="B98" s="3"/>
      <c r="C98" s="4"/>
      <c r="D98" s="16"/>
      <c r="E98" s="20"/>
      <c r="F98" s="16"/>
      <c r="G98" s="5"/>
      <c r="H98" s="5"/>
      <c r="I98" s="3"/>
      <c r="J98" s="5"/>
      <c r="K98" s="3"/>
    </row>
    <row r="99" spans="2:11">
      <c r="B99" s="3"/>
      <c r="C99" s="4"/>
      <c r="D99" s="16"/>
      <c r="E99" s="20"/>
      <c r="F99" s="16"/>
      <c r="G99" s="5"/>
      <c r="H99" s="5"/>
      <c r="I99" s="3"/>
      <c r="J99" s="5"/>
      <c r="K99" s="3"/>
    </row>
    <row r="100" spans="2:11">
      <c r="B100" s="3"/>
      <c r="C100" s="4"/>
      <c r="D100" s="16"/>
      <c r="E100" s="20"/>
      <c r="F100" s="16"/>
      <c r="G100" s="5"/>
      <c r="H100" s="5"/>
      <c r="I100" s="3"/>
      <c r="J100" s="5"/>
      <c r="K100" s="3"/>
    </row>
    <row r="101" spans="2:11">
      <c r="B101" s="3"/>
      <c r="C101" s="4"/>
      <c r="D101" s="16"/>
      <c r="E101" s="20"/>
      <c r="F101" s="16"/>
      <c r="G101" s="5"/>
      <c r="H101" s="5"/>
      <c r="I101" s="3"/>
      <c r="J101" s="5"/>
      <c r="K101" s="3"/>
    </row>
    <row r="102" spans="2:11">
      <c r="B102" s="3"/>
      <c r="C102" s="4"/>
      <c r="D102" s="16"/>
      <c r="E102" s="20"/>
      <c r="F102" s="16"/>
      <c r="G102" s="5"/>
      <c r="H102" s="5"/>
      <c r="I102" s="3"/>
      <c r="J102" s="5"/>
      <c r="K102" s="3"/>
    </row>
    <row r="103" spans="2:11">
      <c r="B103" s="3"/>
      <c r="C103" s="4"/>
      <c r="D103" s="16"/>
      <c r="E103" s="20"/>
      <c r="F103" s="16"/>
      <c r="G103" s="5"/>
      <c r="H103" s="5"/>
      <c r="I103" s="3"/>
      <c r="J103" s="5"/>
      <c r="K103" s="3"/>
    </row>
    <row r="104" spans="2:11">
      <c r="B104" s="3"/>
      <c r="C104" s="4"/>
      <c r="D104" s="16"/>
      <c r="E104" s="20"/>
      <c r="F104" s="16"/>
      <c r="G104" s="5"/>
      <c r="H104" s="5"/>
      <c r="I104" s="3"/>
      <c r="J104" s="5"/>
      <c r="K104" s="3"/>
    </row>
    <row r="105" spans="2:11">
      <c r="B105" s="3"/>
      <c r="C105" s="4"/>
      <c r="D105" s="16"/>
      <c r="E105" s="20"/>
      <c r="F105" s="16"/>
      <c r="G105" s="5"/>
      <c r="H105" s="5"/>
      <c r="I105" s="3"/>
      <c r="J105" s="5"/>
      <c r="K105" s="3"/>
    </row>
    <row r="106" spans="2:11">
      <c r="B106" s="3"/>
      <c r="C106" s="4"/>
      <c r="D106" s="16"/>
      <c r="E106" s="20"/>
      <c r="F106" s="16"/>
      <c r="G106" s="5"/>
      <c r="H106" s="5"/>
      <c r="I106" s="3"/>
      <c r="J106" s="5"/>
      <c r="K106" s="3"/>
    </row>
    <row r="107" spans="2:11">
      <c r="B107" s="3"/>
      <c r="C107" s="4"/>
      <c r="D107" s="16"/>
      <c r="E107" s="20"/>
      <c r="F107" s="16"/>
      <c r="G107" s="5"/>
      <c r="H107" s="5"/>
      <c r="I107" s="3"/>
      <c r="J107" s="5"/>
      <c r="K107" s="3"/>
    </row>
    <row r="108" spans="2:11">
      <c r="B108" s="3"/>
      <c r="C108" s="4"/>
      <c r="D108" s="16"/>
      <c r="E108" s="20"/>
      <c r="F108" s="16"/>
      <c r="G108" s="5"/>
      <c r="H108" s="5"/>
      <c r="I108" s="3"/>
      <c r="J108" s="5"/>
      <c r="K108" s="3"/>
    </row>
    <row r="109" spans="2:11">
      <c r="B109" s="3"/>
      <c r="C109" s="4"/>
      <c r="D109" s="16"/>
      <c r="E109" s="20"/>
      <c r="F109" s="16"/>
      <c r="G109" s="5"/>
      <c r="H109" s="5"/>
      <c r="I109" s="3"/>
      <c r="J109" s="5"/>
      <c r="K109" s="3"/>
    </row>
    <row r="110" spans="2:11">
      <c r="B110" s="3"/>
      <c r="C110" s="4"/>
      <c r="D110" s="16"/>
      <c r="E110" s="20"/>
      <c r="F110" s="16"/>
      <c r="G110" s="5"/>
      <c r="H110" s="5"/>
      <c r="I110" s="3"/>
      <c r="J110" s="5"/>
      <c r="K110" s="3"/>
    </row>
    <row r="111" spans="2:11">
      <c r="B111" s="3"/>
      <c r="C111" s="4"/>
      <c r="D111" s="16"/>
      <c r="E111" s="20"/>
      <c r="F111" s="16"/>
      <c r="G111" s="5"/>
      <c r="H111" s="5"/>
      <c r="I111" s="3"/>
      <c r="J111" s="5"/>
      <c r="K111" s="3"/>
    </row>
    <row r="112" spans="2:11">
      <c r="B112" s="3"/>
      <c r="C112" s="4"/>
      <c r="D112" s="16"/>
      <c r="E112" s="20"/>
      <c r="F112" s="16"/>
      <c r="G112" s="5"/>
      <c r="H112" s="5"/>
      <c r="I112" s="3"/>
      <c r="J112" s="5"/>
      <c r="K112" s="3"/>
    </row>
    <row r="113" spans="2:11">
      <c r="B113" s="3"/>
      <c r="C113" s="4"/>
      <c r="D113" s="16"/>
      <c r="E113" s="20"/>
      <c r="F113" s="16"/>
      <c r="G113" s="5"/>
      <c r="H113" s="5"/>
      <c r="I113" s="3"/>
      <c r="J113" s="5"/>
      <c r="K113" s="3"/>
    </row>
    <row r="114" spans="2:11">
      <c r="B114" s="3"/>
      <c r="C114" s="4"/>
      <c r="D114" s="16"/>
      <c r="E114" s="20"/>
      <c r="F114" s="16"/>
      <c r="G114" s="5"/>
      <c r="H114" s="5"/>
      <c r="I114" s="3"/>
      <c r="J114" s="5"/>
      <c r="K114" s="3"/>
    </row>
    <row r="115" spans="2:11">
      <c r="B115" s="3"/>
      <c r="C115" s="4"/>
      <c r="D115" s="16"/>
      <c r="E115" s="20"/>
      <c r="F115" s="16"/>
      <c r="G115" s="5"/>
      <c r="H115" s="5"/>
      <c r="I115" s="3"/>
      <c r="J115" s="5"/>
      <c r="K115" s="3"/>
    </row>
    <row r="116" spans="2:11">
      <c r="B116" s="3"/>
      <c r="C116" s="4"/>
      <c r="D116" s="16"/>
      <c r="E116" s="20"/>
      <c r="F116" s="16"/>
      <c r="G116" s="5"/>
      <c r="H116" s="5"/>
      <c r="I116" s="3"/>
      <c r="J116" s="5"/>
      <c r="K116" s="3"/>
    </row>
    <row r="117" spans="2:11">
      <c r="B117" s="3"/>
      <c r="C117" s="4"/>
      <c r="D117" s="16"/>
      <c r="E117" s="20"/>
      <c r="F117" s="16"/>
      <c r="G117" s="5"/>
      <c r="H117" s="5"/>
      <c r="I117" s="3"/>
      <c r="J117" s="5"/>
      <c r="K117" s="3"/>
    </row>
    <row r="118" spans="2:11">
      <c r="B118" s="3"/>
      <c r="C118" s="4"/>
      <c r="D118" s="16"/>
      <c r="E118" s="20"/>
      <c r="F118" s="16"/>
      <c r="G118" s="5"/>
      <c r="H118" s="5"/>
      <c r="I118" s="3"/>
      <c r="J118" s="5"/>
      <c r="K118" s="3"/>
    </row>
    <row r="119" spans="2:11">
      <c r="B119" s="3"/>
      <c r="C119" s="4"/>
      <c r="D119" s="16"/>
      <c r="E119" s="20"/>
      <c r="F119" s="16"/>
      <c r="G119" s="5"/>
      <c r="H119" s="5"/>
      <c r="I119" s="3"/>
      <c r="J119" s="5"/>
      <c r="K119" s="3"/>
    </row>
    <row r="120" spans="2:11">
      <c r="B120" s="3"/>
      <c r="C120" s="4"/>
      <c r="D120" s="16"/>
      <c r="E120" s="20"/>
      <c r="F120" s="16"/>
      <c r="G120" s="5"/>
      <c r="H120" s="5"/>
      <c r="I120" s="3"/>
      <c r="J120" s="5"/>
      <c r="K120" s="3"/>
    </row>
    <row r="121" spans="2:11">
      <c r="B121" s="3"/>
      <c r="C121" s="4"/>
      <c r="D121" s="16"/>
      <c r="E121" s="20"/>
      <c r="F121" s="16"/>
      <c r="G121" s="5"/>
      <c r="H121" s="5"/>
      <c r="I121" s="3"/>
      <c r="J121" s="5"/>
      <c r="K121" s="3"/>
    </row>
    <row r="122" spans="2:11">
      <c r="B122" s="3"/>
      <c r="C122" s="4"/>
      <c r="D122" s="16"/>
      <c r="E122" s="20"/>
      <c r="F122" s="16"/>
      <c r="G122" s="5"/>
      <c r="H122" s="5"/>
      <c r="I122" s="3"/>
      <c r="J122" s="5"/>
      <c r="K122" s="3"/>
    </row>
    <row r="123" spans="2:11">
      <c r="B123" s="3"/>
      <c r="C123" s="4"/>
      <c r="D123" s="16"/>
      <c r="E123" s="20"/>
      <c r="F123" s="16"/>
      <c r="G123" s="5"/>
      <c r="H123" s="5"/>
      <c r="I123" s="3"/>
      <c r="J123" s="5"/>
      <c r="K123" s="3"/>
    </row>
    <row r="124" spans="2:11">
      <c r="B124" s="3"/>
      <c r="C124" s="4"/>
      <c r="D124" s="16"/>
      <c r="E124" s="20"/>
      <c r="F124" s="16"/>
      <c r="G124" s="5"/>
      <c r="H124" s="5"/>
      <c r="I124" s="3"/>
      <c r="J124" s="5"/>
      <c r="K124" s="3"/>
    </row>
    <row r="125" spans="2:11">
      <c r="B125" s="3"/>
      <c r="C125" s="4"/>
      <c r="D125" s="16"/>
      <c r="E125" s="20"/>
      <c r="F125" s="16"/>
      <c r="G125" s="5"/>
      <c r="H125" s="5"/>
      <c r="I125" s="3"/>
      <c r="J125" s="5"/>
      <c r="K125" s="3"/>
    </row>
    <row r="126" spans="2:11">
      <c r="B126" s="3"/>
      <c r="C126" s="4"/>
      <c r="D126" s="16"/>
      <c r="E126" s="20"/>
      <c r="F126" s="16"/>
      <c r="G126" s="5"/>
      <c r="H126" s="5"/>
      <c r="I126" s="3"/>
      <c r="J126" s="5"/>
      <c r="K126" s="3"/>
    </row>
    <row r="127" spans="2:11">
      <c r="B127" s="3"/>
      <c r="C127" s="4"/>
      <c r="D127" s="16"/>
      <c r="E127" s="20"/>
      <c r="F127" s="16"/>
      <c r="G127" s="5"/>
      <c r="H127" s="5"/>
      <c r="I127" s="3"/>
      <c r="J127" s="5"/>
      <c r="K127" s="3"/>
    </row>
    <row r="128" spans="2:11">
      <c r="B128" s="3"/>
      <c r="C128" s="4"/>
      <c r="D128" s="16"/>
      <c r="E128" s="20"/>
      <c r="F128" s="16"/>
      <c r="G128" s="5"/>
      <c r="H128" s="5"/>
      <c r="I128" s="3"/>
      <c r="J128" s="5"/>
      <c r="K128" s="3"/>
    </row>
    <row r="129" spans="2:11">
      <c r="B129" s="3"/>
      <c r="C129" s="4"/>
      <c r="D129" s="16"/>
      <c r="E129" s="20"/>
      <c r="F129" s="16"/>
      <c r="G129" s="5"/>
      <c r="H129" s="5"/>
      <c r="I129" s="3"/>
      <c r="J129" s="5"/>
      <c r="K129" s="3"/>
    </row>
    <row r="130" spans="2:11">
      <c r="B130" s="3"/>
      <c r="C130" s="4"/>
      <c r="D130" s="16"/>
      <c r="E130" s="20"/>
      <c r="F130" s="16"/>
      <c r="G130" s="5"/>
      <c r="H130" s="5"/>
      <c r="I130" s="3"/>
      <c r="J130" s="5"/>
      <c r="K130" s="3"/>
    </row>
    <row r="131" spans="2:11">
      <c r="B131" s="3"/>
      <c r="C131" s="4"/>
      <c r="D131" s="16"/>
      <c r="E131" s="20"/>
      <c r="F131" s="16"/>
      <c r="G131" s="5"/>
      <c r="H131" s="5"/>
      <c r="I131" s="3"/>
      <c r="J131" s="5"/>
      <c r="K131" s="3"/>
    </row>
    <row r="132" spans="2:11">
      <c r="B132" s="3"/>
      <c r="C132" s="4"/>
      <c r="D132" s="16"/>
      <c r="E132" s="20"/>
      <c r="F132" s="16"/>
      <c r="G132" s="5"/>
      <c r="H132" s="5"/>
      <c r="I132" s="3"/>
      <c r="J132" s="5"/>
      <c r="K132" s="3"/>
    </row>
    <row r="133" spans="2:11">
      <c r="B133" s="3"/>
      <c r="C133" s="4"/>
      <c r="D133" s="16"/>
      <c r="E133" s="20"/>
      <c r="F133" s="16"/>
      <c r="G133" s="5"/>
      <c r="H133" s="5"/>
      <c r="I133" s="3"/>
      <c r="J133" s="5"/>
      <c r="K133" s="3"/>
    </row>
    <row r="134" spans="2:11">
      <c r="B134" s="3"/>
      <c r="C134" s="4"/>
      <c r="D134" s="16"/>
      <c r="E134" s="20"/>
      <c r="F134" s="16"/>
      <c r="G134" s="5"/>
      <c r="H134" s="5"/>
      <c r="I134" s="3"/>
      <c r="J134" s="5"/>
      <c r="K134" s="3"/>
    </row>
    <row r="135" spans="2:11">
      <c r="B135" s="3"/>
      <c r="C135" s="4"/>
      <c r="D135" s="16"/>
      <c r="E135" s="20"/>
      <c r="F135" s="16"/>
      <c r="G135" s="5"/>
      <c r="H135" s="5"/>
      <c r="I135" s="3"/>
      <c r="J135" s="5"/>
      <c r="K135" s="3"/>
    </row>
    <row r="136" spans="2:11">
      <c r="B136" s="3"/>
      <c r="C136" s="4"/>
      <c r="D136" s="16"/>
      <c r="E136" s="20"/>
      <c r="F136" s="16"/>
      <c r="G136" s="5"/>
      <c r="H136" s="5"/>
      <c r="I136" s="3"/>
      <c r="J136" s="5"/>
      <c r="K136" s="3"/>
    </row>
    <row r="137" spans="2:11">
      <c r="B137" s="3"/>
      <c r="C137" s="4"/>
      <c r="D137" s="16"/>
      <c r="E137" s="20"/>
      <c r="F137" s="16"/>
      <c r="G137" s="5"/>
      <c r="H137" s="5"/>
      <c r="I137" s="3"/>
      <c r="J137" s="5"/>
      <c r="K137" s="3"/>
    </row>
    <row r="138" spans="2:11">
      <c r="B138" s="3"/>
      <c r="C138" s="4"/>
      <c r="D138" s="16"/>
      <c r="E138" s="20"/>
      <c r="F138" s="16"/>
      <c r="G138" s="5"/>
      <c r="H138" s="5"/>
      <c r="I138" s="3"/>
      <c r="J138" s="5"/>
      <c r="K138" s="3"/>
    </row>
    <row r="139" spans="2:11">
      <c r="B139" s="3"/>
      <c r="C139" s="4"/>
      <c r="D139" s="16"/>
      <c r="E139" s="20"/>
      <c r="F139" s="16"/>
      <c r="G139" s="5"/>
      <c r="H139" s="5"/>
      <c r="I139" s="3"/>
      <c r="J139" s="5"/>
      <c r="K139" s="3"/>
    </row>
    <row r="140" spans="2:11">
      <c r="B140" s="3"/>
      <c r="C140" s="4"/>
      <c r="D140" s="16"/>
      <c r="E140" s="20"/>
      <c r="F140" s="16"/>
      <c r="G140" s="5"/>
      <c r="H140" s="5"/>
      <c r="I140" s="3"/>
      <c r="J140" s="5"/>
      <c r="K140" s="3"/>
    </row>
    <row r="141" spans="2:11">
      <c r="B141" s="3"/>
      <c r="C141" s="4"/>
      <c r="D141" s="16"/>
      <c r="E141" s="20"/>
      <c r="F141" s="16"/>
      <c r="G141" s="5"/>
      <c r="H141" s="5"/>
      <c r="I141" s="3"/>
      <c r="J141" s="5"/>
      <c r="K141" s="3"/>
    </row>
    <row r="142" spans="2:11">
      <c r="B142" s="3"/>
      <c r="C142" s="4"/>
      <c r="D142" s="16"/>
      <c r="E142" s="20"/>
      <c r="F142" s="16"/>
      <c r="G142" s="5"/>
      <c r="H142" s="5"/>
      <c r="I142" s="3"/>
      <c r="J142" s="5"/>
      <c r="K142" s="3"/>
    </row>
    <row r="143" spans="2:11">
      <c r="B143" s="3"/>
      <c r="C143" s="4"/>
      <c r="D143" s="16"/>
      <c r="E143" s="20"/>
      <c r="F143" s="16"/>
      <c r="G143" s="5"/>
      <c r="H143" s="5"/>
      <c r="I143" s="3"/>
      <c r="J143" s="5"/>
      <c r="K143" s="3"/>
    </row>
    <row r="144" spans="2:11">
      <c r="B144" s="3"/>
      <c r="C144" s="4"/>
      <c r="D144" s="16"/>
      <c r="E144" s="20"/>
      <c r="F144" s="16"/>
      <c r="G144" s="5"/>
      <c r="H144" s="5"/>
      <c r="I144" s="3"/>
      <c r="J144" s="5"/>
      <c r="K144" s="3"/>
    </row>
    <row r="145" spans="2:11">
      <c r="B145" s="3"/>
      <c r="C145" s="4"/>
      <c r="D145" s="16"/>
      <c r="E145" s="20"/>
      <c r="F145" s="16"/>
      <c r="G145" s="5"/>
      <c r="H145" s="5"/>
      <c r="I145" s="3"/>
      <c r="J145" s="5"/>
      <c r="K145" s="3"/>
    </row>
    <row r="146" spans="2:11">
      <c r="B146" s="3"/>
      <c r="C146" s="4"/>
      <c r="D146" s="16"/>
      <c r="E146" s="20"/>
      <c r="F146" s="16"/>
      <c r="G146" s="5"/>
      <c r="H146" s="5"/>
      <c r="I146" s="3"/>
      <c r="J146" s="5"/>
      <c r="K146" s="3"/>
    </row>
    <row r="147" spans="2:11">
      <c r="B147" s="3"/>
      <c r="C147" s="4"/>
      <c r="D147" s="16"/>
      <c r="E147" s="20"/>
      <c r="F147" s="16"/>
      <c r="G147" s="5"/>
      <c r="H147" s="5"/>
      <c r="I147" s="3"/>
      <c r="J147" s="5"/>
      <c r="K147" s="3"/>
    </row>
    <row r="148" spans="2:11">
      <c r="B148" s="3"/>
      <c r="C148" s="4"/>
      <c r="D148" s="16"/>
      <c r="E148" s="20"/>
      <c r="F148" s="16"/>
      <c r="G148" s="5"/>
      <c r="H148" s="5"/>
      <c r="I148" s="3"/>
      <c r="J148" s="5"/>
      <c r="K148" s="3"/>
    </row>
    <row r="149" spans="2:11">
      <c r="B149" s="3"/>
      <c r="C149" s="4"/>
      <c r="D149" s="16"/>
      <c r="E149" s="20"/>
      <c r="F149" s="16"/>
      <c r="G149" s="5"/>
      <c r="H149" s="5"/>
      <c r="I149" s="3"/>
      <c r="J149" s="5"/>
      <c r="K149" s="3"/>
    </row>
    <row r="150" spans="2:11">
      <c r="B150" s="3"/>
      <c r="C150" s="4"/>
      <c r="D150" s="16"/>
      <c r="E150" s="20"/>
      <c r="F150" s="16"/>
      <c r="G150" s="5"/>
      <c r="H150" s="5"/>
      <c r="I150" s="3"/>
      <c r="J150" s="5"/>
      <c r="K150" s="3"/>
    </row>
    <row r="151" spans="2:11">
      <c r="B151" s="3"/>
      <c r="C151" s="4"/>
      <c r="D151" s="16"/>
      <c r="E151" s="20"/>
      <c r="F151" s="16"/>
      <c r="G151" s="5"/>
      <c r="H151" s="5"/>
      <c r="I151" s="3"/>
      <c r="J151" s="5"/>
      <c r="K151" s="3"/>
    </row>
    <row r="152" spans="2:11">
      <c r="B152" s="3"/>
      <c r="C152" s="4"/>
      <c r="D152" s="16"/>
      <c r="E152" s="20"/>
      <c r="F152" s="16"/>
      <c r="G152" s="5"/>
      <c r="H152" s="5"/>
      <c r="I152" s="3"/>
      <c r="J152" s="5"/>
      <c r="K152" s="3"/>
    </row>
    <row r="153" spans="2:11">
      <c r="B153" s="3"/>
      <c r="C153" s="4"/>
      <c r="D153" s="16"/>
      <c r="E153" s="20"/>
      <c r="F153" s="16"/>
      <c r="G153" s="5"/>
      <c r="H153" s="5"/>
      <c r="I153" s="3"/>
      <c r="J153" s="5"/>
      <c r="K153" s="3"/>
    </row>
    <row r="154" spans="2:11">
      <c r="B154" s="3"/>
      <c r="C154" s="4"/>
      <c r="D154" s="16"/>
      <c r="E154" s="20"/>
      <c r="F154" s="16"/>
      <c r="G154" s="5"/>
      <c r="H154" s="5"/>
      <c r="I154" s="3"/>
      <c r="J154" s="5"/>
      <c r="K154" s="3"/>
    </row>
    <row r="155" spans="2:11">
      <c r="B155" s="3"/>
      <c r="C155" s="4"/>
      <c r="D155" s="16"/>
      <c r="E155" s="20"/>
      <c r="F155" s="16"/>
      <c r="G155" s="5"/>
      <c r="H155" s="5"/>
      <c r="I155" s="3"/>
      <c r="J155" s="5"/>
      <c r="K155" s="3"/>
    </row>
    <row r="156" spans="2:11">
      <c r="B156" s="3"/>
      <c r="C156" s="4"/>
      <c r="D156" s="16"/>
      <c r="E156" s="20"/>
      <c r="F156" s="16"/>
      <c r="G156" s="5"/>
      <c r="H156" s="5"/>
      <c r="I156" s="3"/>
      <c r="J156" s="5"/>
      <c r="K156" s="3"/>
    </row>
    <row r="157" spans="2:11">
      <c r="B157" s="3"/>
      <c r="C157" s="4"/>
      <c r="D157" s="16"/>
      <c r="E157" s="20"/>
      <c r="F157" s="16"/>
      <c r="G157" s="5"/>
      <c r="H157" s="5"/>
      <c r="I157" s="3"/>
      <c r="J157" s="5"/>
      <c r="K157" s="3"/>
    </row>
    <row r="158" spans="2:11">
      <c r="B158" s="3"/>
      <c r="C158" s="4"/>
      <c r="D158" s="16"/>
      <c r="E158" s="20"/>
      <c r="F158" s="16"/>
      <c r="G158" s="5"/>
      <c r="H158" s="5"/>
      <c r="I158" s="3"/>
      <c r="J158" s="5"/>
      <c r="K158" s="3"/>
    </row>
    <row r="159" spans="2:11">
      <c r="B159" s="3"/>
      <c r="C159" s="4"/>
      <c r="D159" s="16"/>
      <c r="E159" s="20"/>
      <c r="F159" s="16"/>
      <c r="G159" s="5"/>
      <c r="H159" s="5"/>
      <c r="I159" s="3"/>
      <c r="J159" s="5"/>
      <c r="K159" s="3"/>
    </row>
    <row r="160" spans="2:11">
      <c r="B160" s="3"/>
      <c r="C160" s="4"/>
      <c r="D160" s="16"/>
      <c r="E160" s="20"/>
      <c r="F160" s="16"/>
      <c r="G160" s="5"/>
      <c r="H160" s="5"/>
      <c r="I160" s="3"/>
      <c r="J160" s="5"/>
      <c r="K160" s="3"/>
    </row>
    <row r="161" spans="2:11">
      <c r="B161" s="3"/>
      <c r="C161" s="4"/>
      <c r="D161" s="16"/>
      <c r="E161" s="20"/>
      <c r="F161" s="16"/>
      <c r="G161" s="5"/>
      <c r="H161" s="5"/>
      <c r="I161" s="3"/>
      <c r="J161" s="5"/>
      <c r="K161" s="3"/>
    </row>
    <row r="162" spans="2:11">
      <c r="B162" s="3"/>
      <c r="C162" s="4"/>
      <c r="D162" s="16"/>
      <c r="E162" s="20"/>
      <c r="F162" s="16"/>
      <c r="G162" s="5"/>
      <c r="H162" s="5"/>
      <c r="I162" s="3"/>
      <c r="J162" s="5"/>
      <c r="K162" s="3"/>
    </row>
    <row r="163" spans="2:11">
      <c r="B163" s="3"/>
      <c r="C163" s="4"/>
      <c r="D163" s="16"/>
      <c r="E163" s="20"/>
      <c r="F163" s="16"/>
      <c r="G163" s="5"/>
      <c r="H163" s="5"/>
      <c r="I163" s="3"/>
      <c r="J163" s="5"/>
      <c r="K163" s="3"/>
    </row>
    <row r="164" spans="2:11">
      <c r="B164" s="3"/>
      <c r="C164" s="4"/>
      <c r="D164" s="16"/>
      <c r="E164" s="20"/>
      <c r="F164" s="16"/>
      <c r="G164" s="5"/>
      <c r="H164" s="5"/>
      <c r="I164" s="3"/>
      <c r="J164" s="5"/>
      <c r="K164" s="3"/>
    </row>
    <row r="165" spans="2:11">
      <c r="B165" s="3"/>
      <c r="C165" s="4"/>
      <c r="D165" s="16"/>
      <c r="E165" s="20"/>
      <c r="F165" s="16"/>
      <c r="G165" s="5"/>
      <c r="H165" s="5"/>
      <c r="I165" s="3"/>
      <c r="J165" s="5"/>
      <c r="K165" s="3"/>
    </row>
    <row r="166" spans="2:11">
      <c r="B166" s="3"/>
      <c r="C166" s="4"/>
      <c r="D166" s="16"/>
      <c r="E166" s="20"/>
      <c r="F166" s="16"/>
      <c r="G166" s="5"/>
      <c r="H166" s="5"/>
      <c r="I166" s="3"/>
      <c r="J166" s="5"/>
      <c r="K166" s="3"/>
    </row>
    <row r="167" spans="2:11">
      <c r="B167" s="3"/>
      <c r="C167" s="4"/>
      <c r="D167" s="16"/>
      <c r="E167" s="20"/>
      <c r="F167" s="16"/>
      <c r="G167" s="5"/>
      <c r="H167" s="5"/>
      <c r="I167" s="3"/>
      <c r="J167" s="5"/>
      <c r="K167" s="3"/>
    </row>
    <row r="168" spans="2:11">
      <c r="B168" s="3"/>
      <c r="C168" s="4"/>
      <c r="D168" s="16"/>
      <c r="E168" s="20"/>
      <c r="F168" s="16"/>
      <c r="G168" s="5"/>
      <c r="H168" s="5"/>
      <c r="I168" s="3"/>
      <c r="J168" s="5"/>
      <c r="K168" s="3"/>
    </row>
    <row r="169" spans="2:11">
      <c r="B169" s="3"/>
      <c r="C169" s="4"/>
      <c r="D169" s="16"/>
      <c r="E169" s="20"/>
      <c r="F169" s="16"/>
      <c r="G169" s="5"/>
      <c r="H169" s="5"/>
      <c r="I169" s="3"/>
      <c r="J169" s="5"/>
      <c r="K169" s="3"/>
    </row>
    <row r="170" spans="2:11">
      <c r="B170" s="3"/>
      <c r="C170" s="4"/>
      <c r="D170" s="16"/>
      <c r="E170" s="20"/>
      <c r="F170" s="16"/>
      <c r="G170" s="5"/>
      <c r="H170" s="5"/>
      <c r="I170" s="3"/>
      <c r="J170" s="5"/>
      <c r="K170" s="3"/>
    </row>
    <row r="171" spans="2:11">
      <c r="B171" s="3"/>
      <c r="C171" s="4"/>
      <c r="D171" s="16"/>
      <c r="E171" s="20"/>
      <c r="F171" s="16"/>
      <c r="G171" s="5"/>
      <c r="H171" s="5"/>
      <c r="I171" s="3"/>
      <c r="J171" s="5"/>
      <c r="K171" s="3"/>
    </row>
    <row r="172" spans="2:11">
      <c r="B172" s="3"/>
      <c r="C172" s="4"/>
      <c r="D172" s="16"/>
      <c r="E172" s="20"/>
      <c r="F172" s="16"/>
      <c r="G172" s="5"/>
      <c r="H172" s="5"/>
      <c r="I172" s="3"/>
      <c r="J172" s="5"/>
      <c r="K172" s="3"/>
    </row>
    <row r="173" spans="2:11">
      <c r="B173" s="3"/>
      <c r="C173" s="4"/>
      <c r="D173" s="16"/>
      <c r="E173" s="20"/>
      <c r="F173" s="16"/>
      <c r="G173" s="5"/>
      <c r="H173" s="5"/>
      <c r="I173" s="3"/>
      <c r="J173" s="5"/>
      <c r="K173" s="3"/>
    </row>
    <row r="174" spans="2:11">
      <c r="B174" s="3"/>
      <c r="C174" s="4"/>
      <c r="D174" s="16"/>
      <c r="E174" s="20"/>
      <c r="F174" s="16"/>
      <c r="G174" s="5"/>
      <c r="H174" s="5"/>
      <c r="I174" s="3"/>
      <c r="J174" s="5"/>
      <c r="K174" s="3"/>
    </row>
    <row r="175" spans="2:11">
      <c r="B175" s="3"/>
      <c r="C175" s="4"/>
      <c r="D175" s="16"/>
      <c r="E175" s="20"/>
      <c r="F175" s="16"/>
      <c r="G175" s="5"/>
      <c r="H175" s="5"/>
      <c r="I175" s="3"/>
      <c r="J175" s="5"/>
      <c r="K175" s="3"/>
    </row>
    <row r="176" spans="2:11">
      <c r="B176" s="3"/>
      <c r="C176" s="4"/>
      <c r="D176" s="16"/>
      <c r="E176" s="20"/>
      <c r="F176" s="16"/>
      <c r="G176" s="5"/>
      <c r="H176" s="5"/>
      <c r="I176" s="3"/>
      <c r="J176" s="5"/>
      <c r="K176" s="3"/>
    </row>
    <row r="177" spans="2:11">
      <c r="B177" s="3"/>
      <c r="C177" s="4"/>
      <c r="D177" s="16"/>
      <c r="E177" s="20"/>
      <c r="F177" s="16"/>
      <c r="G177" s="5"/>
      <c r="H177" s="5"/>
      <c r="I177" s="3"/>
      <c r="J177" s="5"/>
      <c r="K177" s="3"/>
    </row>
    <row r="178" spans="2:11">
      <c r="B178" s="3"/>
      <c r="C178" s="4"/>
      <c r="D178" s="16"/>
      <c r="E178" s="20"/>
      <c r="F178" s="16"/>
      <c r="G178" s="5"/>
      <c r="H178" s="5"/>
      <c r="I178" s="3"/>
      <c r="J178" s="5"/>
      <c r="K178" s="3"/>
    </row>
    <row r="179" spans="2:11">
      <c r="B179" s="3"/>
      <c r="C179" s="4"/>
      <c r="D179" s="16"/>
      <c r="E179" s="20"/>
      <c r="F179" s="16"/>
      <c r="G179" s="5"/>
      <c r="H179" s="5"/>
      <c r="I179" s="3"/>
      <c r="J179" s="5"/>
      <c r="K179" s="3"/>
    </row>
    <row r="180" spans="2:11">
      <c r="B180" s="3"/>
      <c r="C180" s="4"/>
      <c r="D180" s="16"/>
      <c r="E180" s="20"/>
      <c r="F180" s="16"/>
      <c r="G180" s="5"/>
      <c r="H180" s="5"/>
      <c r="I180" s="3"/>
      <c r="J180" s="5"/>
      <c r="K180" s="3"/>
    </row>
    <row r="181" spans="2:11">
      <c r="B181" s="3"/>
      <c r="C181" s="4"/>
      <c r="D181" s="16"/>
      <c r="E181" s="20"/>
      <c r="F181" s="16"/>
      <c r="G181" s="5"/>
      <c r="H181" s="5"/>
      <c r="I181" s="3"/>
      <c r="J181" s="5"/>
      <c r="K181" s="3"/>
    </row>
    <row r="182" spans="2:11">
      <c r="B182" s="3"/>
      <c r="C182" s="4"/>
      <c r="D182" s="16"/>
      <c r="E182" s="20"/>
      <c r="F182" s="16"/>
      <c r="G182" s="5"/>
      <c r="H182" s="5"/>
      <c r="I182" s="3"/>
      <c r="J182" s="5"/>
      <c r="K182" s="3"/>
    </row>
    <row r="183" spans="2:11">
      <c r="B183" s="3"/>
      <c r="C183" s="4"/>
      <c r="D183" s="16"/>
      <c r="E183" s="20"/>
      <c r="F183" s="16"/>
      <c r="G183" s="5"/>
      <c r="H183" s="5"/>
      <c r="I183" s="3"/>
      <c r="J183" s="5"/>
      <c r="K183" s="3"/>
    </row>
    <row r="184" spans="2:11">
      <c r="B184" s="3"/>
      <c r="C184" s="4"/>
      <c r="D184" s="16"/>
      <c r="E184" s="20"/>
      <c r="F184" s="16"/>
      <c r="G184" s="5"/>
      <c r="H184" s="5"/>
      <c r="I184" s="3"/>
      <c r="J184" s="5"/>
      <c r="K184" s="3"/>
    </row>
    <row r="185" spans="2:11">
      <c r="B185" s="3"/>
      <c r="C185" s="4"/>
      <c r="D185" s="16"/>
      <c r="E185" s="20"/>
      <c r="F185" s="16"/>
      <c r="G185" s="5"/>
      <c r="H185" s="5"/>
      <c r="I185" s="3"/>
      <c r="J185" s="5"/>
      <c r="K185" s="3"/>
    </row>
    <row r="186" spans="2:11">
      <c r="B186" s="3"/>
      <c r="C186" s="4"/>
      <c r="D186" s="16"/>
      <c r="E186" s="20"/>
      <c r="F186" s="16"/>
      <c r="G186" s="5"/>
      <c r="H186" s="5"/>
      <c r="I186" s="3"/>
      <c r="J186" s="5"/>
      <c r="K186" s="3"/>
    </row>
    <row r="187" spans="2:11">
      <c r="B187" s="3"/>
      <c r="C187" s="4"/>
      <c r="D187" s="16"/>
      <c r="E187" s="20"/>
      <c r="F187" s="16"/>
      <c r="G187" s="5"/>
      <c r="H187" s="5"/>
      <c r="I187" s="3"/>
      <c r="J187" s="5"/>
      <c r="K187" s="3"/>
    </row>
    <row r="188" spans="2:11">
      <c r="B188" s="3"/>
      <c r="C188" s="4"/>
      <c r="D188" s="16"/>
      <c r="E188" s="20"/>
      <c r="F188" s="16"/>
      <c r="G188" s="5"/>
      <c r="H188" s="5"/>
      <c r="I188" s="3"/>
      <c r="J188" s="5"/>
      <c r="K188" s="3"/>
    </row>
    <row r="189" spans="2:11">
      <c r="B189" s="3"/>
      <c r="C189" s="4"/>
      <c r="D189" s="16"/>
      <c r="E189" s="20"/>
      <c r="F189" s="16"/>
      <c r="G189" s="5"/>
      <c r="H189" s="5"/>
      <c r="I189" s="3"/>
      <c r="J189" s="5"/>
      <c r="K189" s="3"/>
    </row>
    <row r="190" spans="2:11">
      <c r="B190" s="3"/>
      <c r="C190" s="4"/>
      <c r="D190" s="16"/>
      <c r="E190" s="20"/>
      <c r="F190" s="16"/>
      <c r="G190" s="5"/>
      <c r="H190" s="5"/>
      <c r="I190" s="3"/>
      <c r="J190" s="5"/>
      <c r="K190" s="3"/>
    </row>
    <row r="191" spans="2:11">
      <c r="B191" s="3"/>
      <c r="C191" s="4"/>
      <c r="D191" s="16"/>
      <c r="E191" s="20"/>
      <c r="F191" s="16"/>
      <c r="G191" s="5"/>
      <c r="H191" s="5"/>
      <c r="I191" s="3"/>
      <c r="J191" s="5"/>
      <c r="K191" s="3"/>
    </row>
    <row r="192" spans="2:11">
      <c r="B192" s="3"/>
      <c r="C192" s="4"/>
      <c r="D192" s="16"/>
      <c r="E192" s="20"/>
      <c r="F192" s="16"/>
      <c r="G192" s="5"/>
      <c r="H192" s="5"/>
      <c r="I192" s="3"/>
      <c r="J192" s="5"/>
      <c r="K192" s="3"/>
    </row>
    <row r="193" spans="2:11">
      <c r="B193" s="3"/>
      <c r="C193" s="4"/>
      <c r="D193" s="16"/>
      <c r="E193" s="20"/>
      <c r="F193" s="16"/>
      <c r="G193" s="5"/>
      <c r="H193" s="5"/>
      <c r="I193" s="3"/>
      <c r="J193" s="5"/>
      <c r="K193" s="3"/>
    </row>
    <row r="194" spans="2:11">
      <c r="B194" s="3"/>
      <c r="C194" s="4"/>
      <c r="D194" s="16"/>
      <c r="E194" s="20"/>
      <c r="F194" s="16"/>
      <c r="G194" s="5"/>
      <c r="H194" s="5"/>
      <c r="I194" s="3"/>
      <c r="J194" s="5"/>
      <c r="K194" s="3"/>
    </row>
    <row r="195" spans="2:11">
      <c r="B195" s="3"/>
      <c r="C195" s="4"/>
      <c r="D195" s="16"/>
      <c r="E195" s="20"/>
      <c r="F195" s="16"/>
      <c r="G195" s="5"/>
      <c r="H195" s="5"/>
      <c r="I195" s="3"/>
      <c r="J195" s="5"/>
      <c r="K195" s="3"/>
    </row>
    <row r="196" spans="2:11">
      <c r="B196" s="3"/>
      <c r="C196" s="4"/>
      <c r="D196" s="16"/>
      <c r="E196" s="20"/>
      <c r="F196" s="16"/>
      <c r="G196" s="5"/>
      <c r="H196" s="5"/>
      <c r="I196" s="3"/>
      <c r="J196" s="5"/>
      <c r="K196" s="3"/>
    </row>
    <row r="197" spans="2:11">
      <c r="B197" s="3"/>
      <c r="C197" s="4"/>
      <c r="D197" s="16"/>
      <c r="E197" s="20"/>
      <c r="F197" s="16"/>
      <c r="G197" s="5"/>
      <c r="H197" s="5"/>
      <c r="I197" s="3"/>
      <c r="J197" s="5"/>
      <c r="K197" s="3"/>
    </row>
    <row r="198" spans="2:11">
      <c r="B198" s="3"/>
      <c r="C198" s="4"/>
      <c r="D198" s="16"/>
      <c r="E198" s="20"/>
      <c r="F198" s="16"/>
      <c r="G198" s="5"/>
      <c r="H198" s="5"/>
      <c r="I198" s="3"/>
      <c r="J198" s="5"/>
      <c r="K198" s="3"/>
    </row>
    <row r="199" spans="2:11">
      <c r="B199" s="3"/>
      <c r="C199" s="4"/>
      <c r="D199" s="16"/>
      <c r="E199" s="20"/>
      <c r="F199" s="16"/>
      <c r="G199" s="5"/>
      <c r="H199" s="5"/>
      <c r="I199" s="3"/>
      <c r="J199" s="5"/>
      <c r="K199" s="3"/>
    </row>
    <row r="200" spans="2:11">
      <c r="B200" s="3"/>
      <c r="C200" s="4"/>
      <c r="D200" s="16"/>
      <c r="E200" s="20"/>
      <c r="F200" s="16"/>
      <c r="G200" s="5"/>
      <c r="H200" s="5"/>
      <c r="I200" s="3"/>
      <c r="J200" s="5"/>
      <c r="K200" s="3"/>
    </row>
    <row r="201" spans="2:11">
      <c r="B201" s="3"/>
      <c r="C201" s="4"/>
      <c r="D201" s="16"/>
      <c r="E201" s="20"/>
      <c r="F201" s="16"/>
      <c r="G201" s="5"/>
      <c r="H201" s="5"/>
      <c r="I201" s="3"/>
      <c r="J201" s="5"/>
      <c r="K201" s="3"/>
    </row>
    <row r="202" spans="2:11">
      <c r="B202" s="3"/>
      <c r="C202" s="4"/>
      <c r="D202" s="16"/>
      <c r="E202" s="20"/>
      <c r="F202" s="16"/>
      <c r="G202" s="5"/>
      <c r="H202" s="5"/>
      <c r="I202" s="3"/>
      <c r="J202" s="5"/>
      <c r="K202" s="3"/>
    </row>
    <row r="203" spans="2:11">
      <c r="B203" s="3"/>
      <c r="C203" s="4"/>
      <c r="D203" s="16"/>
      <c r="E203" s="20"/>
      <c r="F203" s="16"/>
      <c r="G203" s="5"/>
      <c r="H203" s="5"/>
      <c r="I203" s="3"/>
      <c r="J203" s="5"/>
      <c r="K203" s="3"/>
    </row>
    <row r="204" spans="2:11">
      <c r="B204" s="3"/>
      <c r="C204" s="4"/>
      <c r="D204" s="16"/>
      <c r="E204" s="20"/>
      <c r="F204" s="16"/>
      <c r="G204" s="5"/>
      <c r="H204" s="5"/>
      <c r="I204" s="3"/>
      <c r="J204" s="5"/>
      <c r="K204" s="3"/>
    </row>
    <row r="205" spans="2:11">
      <c r="B205" s="3"/>
      <c r="C205" s="4"/>
      <c r="D205" s="16"/>
      <c r="E205" s="20"/>
      <c r="F205" s="16"/>
      <c r="G205" s="5"/>
      <c r="H205" s="5"/>
      <c r="I205" s="3"/>
      <c r="J205" s="5"/>
      <c r="K205" s="3"/>
    </row>
    <row r="206" spans="2:11">
      <c r="B206" s="3"/>
      <c r="C206" s="4"/>
      <c r="D206" s="16"/>
      <c r="E206" s="20"/>
      <c r="F206" s="16"/>
      <c r="G206" s="5"/>
      <c r="H206" s="5"/>
      <c r="I206" s="3"/>
      <c r="J206" s="5"/>
      <c r="K206" s="3"/>
    </row>
    <row r="207" spans="2:11">
      <c r="B207" s="3"/>
      <c r="C207" s="4"/>
      <c r="D207" s="16"/>
      <c r="E207" s="20"/>
      <c r="F207" s="16"/>
      <c r="G207" s="5"/>
      <c r="H207" s="5"/>
      <c r="I207" s="3"/>
      <c r="J207" s="5"/>
      <c r="K207" s="3"/>
    </row>
    <row r="208" spans="2:11">
      <c r="B208" s="3"/>
      <c r="C208" s="4"/>
      <c r="D208" s="16"/>
      <c r="E208" s="20"/>
      <c r="F208" s="16"/>
      <c r="G208" s="5"/>
      <c r="H208" s="5"/>
      <c r="I208" s="3"/>
      <c r="J208" s="5"/>
      <c r="K208" s="3"/>
    </row>
    <row r="209" spans="2:11">
      <c r="B209" s="3"/>
      <c r="C209" s="4"/>
      <c r="D209" s="16"/>
      <c r="E209" s="20"/>
      <c r="F209" s="16"/>
      <c r="G209" s="5"/>
      <c r="H209" s="5"/>
      <c r="I209" s="3"/>
      <c r="J209" s="5"/>
      <c r="K209" s="3"/>
    </row>
    <row r="210" spans="2:11">
      <c r="B210" s="3"/>
      <c r="C210" s="4"/>
      <c r="D210" s="16"/>
      <c r="E210" s="20"/>
      <c r="F210" s="16"/>
      <c r="G210" s="5"/>
      <c r="H210" s="5"/>
      <c r="I210" s="3"/>
      <c r="J210" s="5"/>
      <c r="K210" s="3"/>
    </row>
    <row r="211" spans="2:11">
      <c r="B211" s="3"/>
      <c r="C211" s="4"/>
      <c r="D211" s="16"/>
      <c r="E211" s="20"/>
      <c r="F211" s="16"/>
      <c r="G211" s="5"/>
      <c r="H211" s="5"/>
      <c r="I211" s="3"/>
      <c r="J211" s="5"/>
      <c r="K211" s="3"/>
    </row>
    <row r="212" spans="2:11">
      <c r="B212" s="3"/>
      <c r="C212" s="4"/>
      <c r="D212" s="16"/>
      <c r="E212" s="20"/>
      <c r="F212" s="16"/>
      <c r="G212" s="5"/>
      <c r="H212" s="5"/>
      <c r="I212" s="3"/>
      <c r="J212" s="5"/>
      <c r="K212" s="3"/>
    </row>
    <row r="213" spans="2:11">
      <c r="B213" s="3"/>
      <c r="C213" s="4"/>
      <c r="D213" s="16"/>
      <c r="E213" s="20"/>
      <c r="F213" s="16"/>
      <c r="G213" s="5"/>
      <c r="H213" s="5"/>
      <c r="I213" s="3"/>
      <c r="J213" s="5"/>
      <c r="K213" s="3"/>
    </row>
    <row r="214" spans="2:11">
      <c r="B214" s="3"/>
      <c r="C214" s="4"/>
      <c r="D214" s="16"/>
      <c r="E214" s="20"/>
      <c r="F214" s="16"/>
      <c r="G214" s="5"/>
      <c r="H214" s="5"/>
      <c r="I214" s="3"/>
      <c r="J214" s="5"/>
      <c r="K214" s="3"/>
    </row>
    <row r="215" spans="2:11">
      <c r="B215" s="3"/>
      <c r="C215" s="4"/>
      <c r="D215" s="16"/>
      <c r="E215" s="20"/>
      <c r="F215" s="16"/>
      <c r="G215" s="5"/>
      <c r="H215" s="5"/>
      <c r="I215" s="3"/>
      <c r="J215" s="5"/>
      <c r="K215" s="3"/>
    </row>
    <row r="216" spans="2:11">
      <c r="B216" s="3"/>
      <c r="C216" s="4"/>
      <c r="D216" s="16"/>
      <c r="E216" s="20"/>
      <c r="F216" s="16"/>
      <c r="G216" s="5"/>
      <c r="H216" s="5"/>
      <c r="I216" s="3"/>
      <c r="J216" s="5"/>
      <c r="K216" s="3"/>
    </row>
    <row r="217" spans="2:11">
      <c r="B217" s="3"/>
      <c r="C217" s="4"/>
      <c r="D217" s="16"/>
      <c r="E217" s="20"/>
      <c r="F217" s="16"/>
      <c r="G217" s="5"/>
      <c r="H217" s="5"/>
      <c r="I217" s="3"/>
      <c r="J217" s="5"/>
      <c r="K217" s="3"/>
    </row>
    <row r="218" spans="2:11">
      <c r="B218" s="3"/>
      <c r="C218" s="4"/>
      <c r="D218" s="16"/>
      <c r="E218" s="20"/>
      <c r="F218" s="16"/>
      <c r="G218" s="5"/>
      <c r="H218" s="5"/>
      <c r="I218" s="3"/>
      <c r="J218" s="5"/>
      <c r="K218" s="3"/>
    </row>
    <row r="219" spans="2:11">
      <c r="B219" s="3"/>
      <c r="C219" s="4"/>
      <c r="D219" s="16"/>
      <c r="E219" s="20"/>
      <c r="F219" s="16"/>
      <c r="G219" s="5"/>
      <c r="H219" s="5"/>
      <c r="I219" s="3"/>
      <c r="J219" s="5"/>
      <c r="K219" s="3"/>
    </row>
    <row r="220" spans="2:11">
      <c r="B220" s="3"/>
      <c r="C220" s="4"/>
      <c r="D220" s="16"/>
      <c r="E220" s="20"/>
      <c r="F220" s="16"/>
      <c r="G220" s="5"/>
      <c r="H220" s="5"/>
      <c r="I220" s="3"/>
      <c r="J220" s="5"/>
      <c r="K220" s="3"/>
    </row>
    <row r="221" spans="2:11">
      <c r="B221" s="3"/>
      <c r="C221" s="4"/>
      <c r="D221" s="16"/>
      <c r="E221" s="20"/>
      <c r="F221" s="16"/>
      <c r="G221" s="5"/>
      <c r="H221" s="5"/>
      <c r="I221" s="3"/>
      <c r="J221" s="5"/>
      <c r="K221" s="3"/>
    </row>
    <row r="222" spans="2:11">
      <c r="B222" s="3"/>
      <c r="C222" s="4"/>
      <c r="D222" s="16"/>
      <c r="E222" s="20"/>
      <c r="F222" s="16"/>
      <c r="G222" s="5"/>
      <c r="H222" s="5"/>
      <c r="I222" s="3"/>
      <c r="J222" s="5"/>
      <c r="K222" s="3"/>
    </row>
    <row r="223" spans="2:11">
      <c r="B223" s="3"/>
      <c r="C223" s="4"/>
      <c r="D223" s="16"/>
      <c r="E223" s="20"/>
      <c r="F223" s="16"/>
      <c r="G223" s="5"/>
      <c r="H223" s="5"/>
      <c r="I223" s="3"/>
      <c r="J223" s="5"/>
      <c r="K223" s="3"/>
    </row>
    <row r="224" spans="2:11">
      <c r="B224" s="3"/>
      <c r="C224" s="4"/>
      <c r="D224" s="16"/>
      <c r="E224" s="20"/>
      <c r="F224" s="16"/>
      <c r="G224" s="5"/>
      <c r="H224" s="5"/>
      <c r="I224" s="3"/>
      <c r="J224" s="5"/>
      <c r="K224" s="3"/>
    </row>
    <row r="225" spans="2:11">
      <c r="B225" s="3"/>
      <c r="C225" s="4"/>
      <c r="D225" s="16"/>
      <c r="E225" s="20"/>
      <c r="F225" s="16"/>
      <c r="G225" s="5"/>
      <c r="H225" s="5"/>
      <c r="I225" s="3"/>
      <c r="J225" s="5"/>
      <c r="K225" s="3"/>
    </row>
    <row r="226" spans="2:11">
      <c r="B226" s="3"/>
      <c r="C226" s="4"/>
      <c r="D226" s="16"/>
      <c r="E226" s="20"/>
      <c r="F226" s="16"/>
      <c r="G226" s="5"/>
      <c r="H226" s="5"/>
      <c r="I226" s="3"/>
      <c r="J226" s="5"/>
      <c r="K226" s="3"/>
    </row>
    <row r="227" spans="2:11">
      <c r="B227" s="3"/>
      <c r="C227" s="4"/>
      <c r="D227" s="16"/>
      <c r="E227" s="20"/>
      <c r="F227" s="16"/>
      <c r="G227" s="5"/>
      <c r="H227" s="5"/>
      <c r="I227" s="3"/>
      <c r="J227" s="5"/>
      <c r="K227" s="3"/>
    </row>
    <row r="228" spans="2:11">
      <c r="B228" s="3"/>
      <c r="C228" s="4"/>
      <c r="D228" s="16"/>
      <c r="E228" s="20"/>
      <c r="F228" s="16"/>
      <c r="G228" s="5"/>
      <c r="H228" s="5"/>
      <c r="I228" s="3"/>
      <c r="J228" s="5"/>
      <c r="K228" s="3"/>
    </row>
    <row r="229" spans="2:11">
      <c r="B229" s="3"/>
      <c r="C229" s="4"/>
      <c r="D229" s="16"/>
      <c r="E229" s="20"/>
      <c r="F229" s="16"/>
      <c r="G229" s="5"/>
      <c r="H229" s="5"/>
      <c r="I229" s="3"/>
      <c r="J229" s="5"/>
      <c r="K229" s="3"/>
    </row>
    <row r="230" spans="2:11">
      <c r="B230" s="3"/>
      <c r="C230" s="4"/>
      <c r="D230" s="16"/>
      <c r="E230" s="20"/>
      <c r="F230" s="16"/>
      <c r="G230" s="5"/>
      <c r="H230" s="5"/>
      <c r="I230" s="3"/>
      <c r="J230" s="5"/>
      <c r="K230" s="3"/>
    </row>
    <row r="231" spans="2:11">
      <c r="B231" s="3"/>
      <c r="C231" s="4"/>
      <c r="D231" s="16"/>
      <c r="E231" s="20"/>
      <c r="F231" s="16"/>
      <c r="G231" s="5"/>
      <c r="H231" s="5"/>
      <c r="I231" s="3"/>
      <c r="J231" s="5"/>
      <c r="K231" s="3"/>
    </row>
    <row r="232" spans="2:11">
      <c r="B232" s="3"/>
      <c r="C232" s="4"/>
      <c r="D232" s="16"/>
      <c r="E232" s="20"/>
      <c r="F232" s="16"/>
      <c r="G232" s="5"/>
      <c r="H232" s="5"/>
      <c r="I232" s="3"/>
      <c r="J232" s="5"/>
      <c r="K232" s="3"/>
    </row>
    <row r="233" spans="2:11">
      <c r="B233" s="3"/>
      <c r="C233" s="4"/>
      <c r="D233" s="16"/>
      <c r="E233" s="20"/>
      <c r="F233" s="16"/>
      <c r="G233" s="5"/>
      <c r="H233" s="5"/>
      <c r="I233" s="3"/>
      <c r="J233" s="5"/>
      <c r="K233" s="3"/>
    </row>
    <row r="234" spans="2:11">
      <c r="B234" s="3"/>
      <c r="C234" s="4"/>
      <c r="D234" s="16"/>
      <c r="E234" s="20"/>
      <c r="F234" s="16"/>
      <c r="G234" s="5"/>
      <c r="H234" s="5"/>
      <c r="I234" s="3"/>
      <c r="J234" s="5"/>
      <c r="K234" s="3"/>
    </row>
    <row r="235" spans="2:11">
      <c r="B235" s="3"/>
      <c r="C235" s="4"/>
      <c r="D235" s="16"/>
      <c r="E235" s="20"/>
      <c r="F235" s="16"/>
      <c r="G235" s="5"/>
      <c r="H235" s="5"/>
      <c r="I235" s="3"/>
      <c r="J235" s="5"/>
      <c r="K235" s="3"/>
    </row>
    <row r="236" spans="2:11">
      <c r="B236" s="3"/>
      <c r="C236" s="4"/>
      <c r="D236" s="16"/>
      <c r="E236" s="20"/>
      <c r="F236" s="16"/>
      <c r="G236" s="5"/>
      <c r="H236" s="5"/>
      <c r="I236" s="3"/>
      <c r="J236" s="5"/>
      <c r="K236" s="3"/>
    </row>
    <row r="237" spans="2:11">
      <c r="B237" s="3"/>
      <c r="C237" s="4"/>
      <c r="D237" s="16"/>
      <c r="E237" s="20"/>
      <c r="F237" s="16"/>
      <c r="G237" s="5"/>
      <c r="H237" s="5"/>
      <c r="I237" s="3"/>
      <c r="J237" s="5"/>
      <c r="K237" s="3"/>
    </row>
    <row r="238" spans="2:11">
      <c r="B238" s="3"/>
      <c r="C238" s="4"/>
      <c r="D238" s="16"/>
      <c r="E238" s="20"/>
      <c r="F238" s="16"/>
      <c r="G238" s="5"/>
      <c r="H238" s="5"/>
      <c r="I238" s="3"/>
      <c r="J238" s="5"/>
      <c r="K238" s="3"/>
    </row>
    <row r="239" spans="2:11">
      <c r="B239" s="3"/>
      <c r="C239" s="4"/>
      <c r="D239" s="16"/>
      <c r="E239" s="20"/>
      <c r="F239" s="16"/>
      <c r="G239" s="5"/>
      <c r="H239" s="5"/>
      <c r="I239" s="3"/>
      <c r="J239" s="5"/>
      <c r="K239" s="3"/>
    </row>
    <row r="240" spans="2:11">
      <c r="B240" s="3"/>
      <c r="C240" s="4"/>
      <c r="D240" s="16"/>
      <c r="E240" s="20"/>
      <c r="F240" s="16"/>
      <c r="G240" s="5"/>
      <c r="H240" s="5"/>
      <c r="I240" s="3"/>
      <c r="J240" s="5"/>
      <c r="K240" s="3"/>
    </row>
    <row r="241" spans="2:11">
      <c r="B241" s="3"/>
      <c r="C241" s="4"/>
      <c r="D241" s="16"/>
      <c r="E241" s="20"/>
      <c r="F241" s="16"/>
      <c r="G241" s="5"/>
      <c r="H241" s="5"/>
      <c r="I241" s="3"/>
      <c r="J241" s="5"/>
      <c r="K241" s="3"/>
    </row>
    <row r="242" spans="2:11">
      <c r="B242" s="3"/>
      <c r="C242" s="4"/>
      <c r="D242" s="16"/>
      <c r="E242" s="20"/>
      <c r="F242" s="16"/>
      <c r="G242" s="5"/>
      <c r="H242" s="5"/>
      <c r="I242" s="3"/>
      <c r="J242" s="5"/>
      <c r="K242" s="3"/>
    </row>
    <row r="243" spans="2:11">
      <c r="B243" s="3"/>
      <c r="C243" s="4"/>
      <c r="D243" s="16"/>
      <c r="E243" s="20"/>
      <c r="F243" s="16"/>
      <c r="G243" s="5"/>
      <c r="H243" s="5"/>
      <c r="I243" s="3"/>
      <c r="J243" s="5"/>
      <c r="K243" s="3"/>
    </row>
    <row r="244" spans="2:11">
      <c r="B244" s="3"/>
      <c r="C244" s="4"/>
      <c r="D244" s="16"/>
      <c r="E244" s="20"/>
      <c r="F244" s="16"/>
      <c r="G244" s="5"/>
      <c r="H244" s="5"/>
      <c r="I244" s="3"/>
      <c r="J244" s="5"/>
      <c r="K244" s="3"/>
    </row>
    <row r="245" spans="2:11">
      <c r="B245" s="3"/>
      <c r="C245" s="4"/>
      <c r="D245" s="16"/>
      <c r="E245" s="20"/>
      <c r="F245" s="16"/>
      <c r="G245" s="5"/>
      <c r="H245" s="5"/>
      <c r="I245" s="3"/>
      <c r="J245" s="5"/>
      <c r="K245" s="3"/>
    </row>
    <row r="246" spans="2:11">
      <c r="B246" s="3"/>
      <c r="C246" s="4"/>
      <c r="D246" s="16"/>
      <c r="E246" s="20"/>
      <c r="F246" s="16"/>
      <c r="G246" s="5"/>
      <c r="H246" s="5"/>
      <c r="I246" s="3"/>
      <c r="J246" s="5"/>
      <c r="K246" s="3"/>
    </row>
    <row r="247" spans="2:11">
      <c r="B247" s="3"/>
      <c r="C247" s="4"/>
      <c r="D247" s="16"/>
      <c r="E247" s="20"/>
      <c r="F247" s="16"/>
      <c r="G247" s="5"/>
      <c r="H247" s="5"/>
      <c r="I247" s="3"/>
      <c r="J247" s="5"/>
      <c r="K247" s="3"/>
    </row>
    <row r="248" spans="2:11">
      <c r="B248" s="3"/>
      <c r="C248" s="4"/>
      <c r="D248" s="16"/>
      <c r="E248" s="20"/>
      <c r="F248" s="16"/>
      <c r="G248" s="5"/>
      <c r="H248" s="5"/>
      <c r="I248" s="3"/>
      <c r="J248" s="5"/>
      <c r="K248" s="3"/>
    </row>
    <row r="249" spans="2:11">
      <c r="B249" s="3"/>
      <c r="C249" s="4"/>
      <c r="D249" s="16"/>
      <c r="E249" s="20"/>
      <c r="F249" s="16"/>
      <c r="G249" s="5"/>
      <c r="H249" s="5"/>
      <c r="I249" s="3"/>
      <c r="J249" s="5"/>
      <c r="K249" s="3"/>
    </row>
    <row r="250" spans="2:11">
      <c r="B250" s="3"/>
      <c r="C250" s="4"/>
      <c r="D250" s="16"/>
      <c r="E250" s="20"/>
      <c r="F250" s="16"/>
      <c r="G250" s="5"/>
      <c r="H250" s="5"/>
      <c r="I250" s="3"/>
      <c r="J250" s="5"/>
      <c r="K250" s="3"/>
    </row>
    <row r="251" spans="2:11">
      <c r="B251" s="3"/>
      <c r="C251" s="4"/>
      <c r="D251" s="16"/>
      <c r="E251" s="20"/>
      <c r="F251" s="16"/>
      <c r="G251" s="5"/>
      <c r="H251" s="5"/>
      <c r="I251" s="3"/>
      <c r="J251" s="5"/>
      <c r="K251" s="3"/>
    </row>
    <row r="252" spans="2:11">
      <c r="B252" s="3"/>
      <c r="C252" s="4"/>
      <c r="D252" s="16"/>
      <c r="E252" s="20"/>
      <c r="F252" s="16"/>
      <c r="G252" s="5"/>
      <c r="H252" s="5"/>
      <c r="I252" s="3"/>
      <c r="J252" s="5"/>
      <c r="K252" s="3"/>
    </row>
    <row r="253" spans="2:11">
      <c r="B253" s="3"/>
      <c r="C253" s="4"/>
      <c r="D253" s="16"/>
      <c r="E253" s="20"/>
      <c r="F253" s="16"/>
      <c r="G253" s="5"/>
      <c r="H253" s="5"/>
      <c r="I253" s="3"/>
      <c r="J253" s="5"/>
      <c r="K253" s="3"/>
    </row>
    <row r="254" spans="2:11">
      <c r="B254" s="3"/>
      <c r="C254" s="4"/>
      <c r="D254" s="16"/>
      <c r="E254" s="20"/>
      <c r="F254" s="16"/>
      <c r="G254" s="5"/>
      <c r="H254" s="5"/>
      <c r="I254" s="3"/>
      <c r="J254" s="5"/>
      <c r="K254" s="3"/>
    </row>
    <row r="255" spans="2:11">
      <c r="B255" s="3"/>
      <c r="C255" s="4"/>
      <c r="D255" s="16"/>
      <c r="E255" s="20"/>
      <c r="F255" s="16"/>
      <c r="G255" s="5"/>
      <c r="H255" s="5"/>
      <c r="I255" s="3"/>
      <c r="J255" s="5"/>
      <c r="K255" s="3"/>
    </row>
    <row r="256" spans="2:11">
      <c r="B256" s="3"/>
      <c r="C256" s="4"/>
      <c r="D256" s="16"/>
      <c r="E256" s="20"/>
      <c r="F256" s="16"/>
      <c r="G256" s="5"/>
      <c r="H256" s="5"/>
      <c r="I256" s="3"/>
      <c r="J256" s="5"/>
      <c r="K256" s="3"/>
    </row>
    <row r="257" spans="2:11">
      <c r="B257" s="3"/>
      <c r="C257" s="4"/>
      <c r="D257" s="16"/>
      <c r="E257" s="20"/>
      <c r="F257" s="16"/>
      <c r="G257" s="5"/>
      <c r="H257" s="5"/>
      <c r="I257" s="3"/>
      <c r="J257" s="5"/>
      <c r="K257" s="3"/>
    </row>
    <row r="258" spans="2:11">
      <c r="B258" s="3"/>
      <c r="C258" s="4"/>
      <c r="D258" s="16"/>
      <c r="E258" s="20"/>
      <c r="F258" s="16"/>
      <c r="G258" s="5"/>
      <c r="H258" s="5"/>
      <c r="I258" s="3"/>
      <c r="J258" s="5"/>
      <c r="K258" s="3"/>
    </row>
    <row r="259" spans="2:11">
      <c r="B259" s="3"/>
      <c r="C259" s="4"/>
      <c r="D259" s="16"/>
      <c r="E259" s="20"/>
      <c r="F259" s="16"/>
      <c r="G259" s="5"/>
      <c r="H259" s="5"/>
      <c r="I259" s="3"/>
      <c r="J259" s="5"/>
      <c r="K259" s="3"/>
    </row>
    <row r="260" spans="2:11">
      <c r="B260" s="3"/>
      <c r="C260" s="4"/>
      <c r="D260" s="16"/>
      <c r="E260" s="20"/>
      <c r="F260" s="16"/>
      <c r="G260" s="5"/>
      <c r="H260" s="5"/>
      <c r="I260" s="3"/>
      <c r="J260" s="5"/>
      <c r="K260" s="3"/>
    </row>
    <row r="261" spans="2:11">
      <c r="B261" s="3"/>
      <c r="C261" s="4"/>
      <c r="D261" s="16"/>
      <c r="E261" s="20"/>
      <c r="F261" s="16"/>
      <c r="G261" s="5"/>
      <c r="H261" s="5"/>
      <c r="I261" s="3"/>
      <c r="J261" s="5"/>
      <c r="K261" s="3"/>
    </row>
    <row r="262" spans="2:11">
      <c r="B262" s="3"/>
      <c r="C262" s="4"/>
      <c r="D262" s="16"/>
      <c r="E262" s="20"/>
      <c r="F262" s="16"/>
      <c r="G262" s="5"/>
      <c r="H262" s="5"/>
      <c r="I262" s="3"/>
      <c r="J262" s="5"/>
      <c r="K262" s="3"/>
    </row>
    <row r="263" spans="2:11">
      <c r="B263" s="3"/>
      <c r="C263" s="4"/>
      <c r="D263" s="16"/>
      <c r="E263" s="20"/>
      <c r="F263" s="16"/>
      <c r="G263" s="5"/>
      <c r="H263" s="5"/>
      <c r="I263" s="3"/>
      <c r="J263" s="5"/>
      <c r="K263" s="3"/>
    </row>
    <row r="264" spans="2:11">
      <c r="B264" s="3"/>
      <c r="C264" s="4"/>
      <c r="D264" s="16"/>
      <c r="E264" s="20"/>
      <c r="F264" s="16"/>
      <c r="G264" s="5"/>
      <c r="H264" s="5"/>
      <c r="I264" s="3"/>
      <c r="J264" s="5"/>
      <c r="K264" s="3"/>
    </row>
    <row r="265" spans="2:11">
      <c r="B265" s="3"/>
      <c r="C265" s="4"/>
      <c r="D265" s="16"/>
      <c r="E265" s="20"/>
      <c r="F265" s="16"/>
      <c r="G265" s="5"/>
      <c r="H265" s="5"/>
      <c r="I265" s="3"/>
      <c r="J265" s="5"/>
      <c r="K265" s="3"/>
    </row>
    <row r="266" spans="2:11">
      <c r="B266" s="3"/>
      <c r="C266" s="4"/>
      <c r="D266" s="16"/>
      <c r="E266" s="20"/>
      <c r="F266" s="16"/>
      <c r="G266" s="5"/>
      <c r="H266" s="5"/>
      <c r="I266" s="3"/>
      <c r="J266" s="5"/>
      <c r="K266" s="3"/>
    </row>
    <row r="267" spans="2:11">
      <c r="B267" s="3"/>
      <c r="C267" s="4"/>
      <c r="D267" s="16"/>
      <c r="E267" s="20"/>
      <c r="F267" s="16"/>
      <c r="G267" s="5"/>
      <c r="H267" s="5"/>
      <c r="I267" s="3"/>
      <c r="J267" s="5"/>
      <c r="K267" s="3"/>
    </row>
    <row r="268" spans="2:11">
      <c r="B268" s="3"/>
      <c r="C268" s="4"/>
      <c r="D268" s="16"/>
      <c r="E268" s="20"/>
      <c r="F268" s="16"/>
      <c r="G268" s="5"/>
      <c r="H268" s="5"/>
      <c r="I268" s="3"/>
      <c r="J268" s="5"/>
      <c r="K268" s="3"/>
    </row>
    <row r="269" spans="2:11">
      <c r="B269" s="3"/>
      <c r="C269" s="4"/>
      <c r="D269" s="16"/>
      <c r="E269" s="20"/>
      <c r="F269" s="16"/>
      <c r="G269" s="5"/>
      <c r="H269" s="5"/>
      <c r="I269" s="3"/>
      <c r="J269" s="5"/>
      <c r="K269" s="3"/>
    </row>
    <row r="270" spans="2:11">
      <c r="B270" s="3"/>
      <c r="C270" s="4"/>
      <c r="D270" s="16"/>
      <c r="E270" s="20"/>
      <c r="F270" s="16"/>
      <c r="G270" s="5"/>
      <c r="H270" s="5"/>
      <c r="I270" s="3"/>
      <c r="J270" s="5"/>
      <c r="K270" s="3"/>
    </row>
    <row r="271" spans="2:11">
      <c r="B271" s="3"/>
      <c r="C271" s="4"/>
      <c r="D271" s="16"/>
      <c r="E271" s="20"/>
      <c r="F271" s="16"/>
      <c r="G271" s="5"/>
      <c r="H271" s="5"/>
      <c r="I271" s="3"/>
      <c r="J271" s="5"/>
      <c r="K271" s="3"/>
    </row>
    <row r="272" spans="2:11">
      <c r="B272" s="3"/>
      <c r="C272" s="4"/>
      <c r="D272" s="16"/>
      <c r="E272" s="20"/>
      <c r="F272" s="16"/>
      <c r="G272" s="5"/>
      <c r="H272" s="5"/>
      <c r="I272" s="3"/>
      <c r="J272" s="5"/>
      <c r="K272" s="3"/>
    </row>
    <row r="273" spans="2:11">
      <c r="B273" s="3"/>
      <c r="C273" s="4"/>
      <c r="D273" s="16"/>
      <c r="E273" s="20"/>
      <c r="F273" s="16"/>
      <c r="G273" s="5"/>
      <c r="H273" s="5"/>
      <c r="I273" s="3"/>
      <c r="J273" s="5"/>
      <c r="K273" s="3"/>
    </row>
    <row r="274" spans="2:11">
      <c r="B274" s="3"/>
      <c r="C274" s="4"/>
      <c r="D274" s="16"/>
      <c r="E274" s="20"/>
      <c r="F274" s="16"/>
      <c r="G274" s="5"/>
      <c r="H274" s="5"/>
      <c r="I274" s="3"/>
      <c r="J274" s="5"/>
      <c r="K274" s="3"/>
    </row>
    <row r="275" spans="2:11">
      <c r="B275" s="3"/>
      <c r="C275" s="4"/>
      <c r="D275" s="16"/>
      <c r="E275" s="20"/>
      <c r="F275" s="16"/>
      <c r="G275" s="5"/>
      <c r="H275" s="5"/>
      <c r="I275" s="3"/>
      <c r="J275" s="5"/>
      <c r="K275" s="3"/>
    </row>
    <row r="276" spans="2:11">
      <c r="B276" s="3"/>
      <c r="C276" s="4"/>
      <c r="D276" s="16"/>
      <c r="E276" s="20"/>
      <c r="F276" s="16"/>
      <c r="G276" s="5"/>
      <c r="H276" s="5"/>
      <c r="I276" s="3"/>
      <c r="J276" s="5"/>
      <c r="K276" s="3"/>
    </row>
    <row r="277" spans="2:11">
      <c r="B277" s="3"/>
      <c r="C277" s="4"/>
      <c r="D277" s="16"/>
      <c r="E277" s="20"/>
      <c r="F277" s="16"/>
      <c r="G277" s="5"/>
      <c r="H277" s="5"/>
      <c r="I277" s="3"/>
      <c r="J277" s="5"/>
      <c r="K277" s="3"/>
    </row>
    <row r="278" spans="2:11">
      <c r="B278" s="3"/>
      <c r="C278" s="4"/>
      <c r="D278" s="16"/>
      <c r="E278" s="20"/>
      <c r="F278" s="16"/>
      <c r="G278" s="5"/>
      <c r="H278" s="5"/>
      <c r="I278" s="3"/>
      <c r="J278" s="5"/>
      <c r="K278" s="3"/>
    </row>
    <row r="279" spans="2:11">
      <c r="B279" s="3"/>
      <c r="C279" s="4"/>
      <c r="D279" s="16"/>
      <c r="E279" s="20"/>
      <c r="F279" s="16"/>
      <c r="G279" s="5"/>
      <c r="H279" s="5"/>
      <c r="I279" s="3"/>
      <c r="J279" s="5"/>
      <c r="K279" s="3"/>
    </row>
    <row r="280" spans="2:11">
      <c r="B280" s="3"/>
      <c r="C280" s="4"/>
      <c r="D280" s="16"/>
      <c r="E280" s="20"/>
      <c r="F280" s="16"/>
      <c r="G280" s="5"/>
      <c r="H280" s="5"/>
      <c r="I280" s="3"/>
      <c r="J280" s="5"/>
      <c r="K280" s="3"/>
    </row>
    <row r="281" spans="2:11">
      <c r="B281" s="3"/>
      <c r="C281" s="4"/>
      <c r="D281" s="16"/>
      <c r="E281" s="20"/>
      <c r="F281" s="16"/>
      <c r="G281" s="5"/>
      <c r="H281" s="5"/>
      <c r="I281" s="3"/>
      <c r="J281" s="5"/>
      <c r="K281" s="3"/>
    </row>
    <row r="282" spans="2:11">
      <c r="B282" s="3"/>
      <c r="C282" s="4"/>
      <c r="D282" s="16"/>
      <c r="E282" s="20"/>
      <c r="F282" s="16"/>
      <c r="G282" s="5"/>
      <c r="H282" s="5"/>
      <c r="I282" s="3"/>
      <c r="J282" s="5"/>
      <c r="K282" s="3"/>
    </row>
    <row r="283" spans="2:11">
      <c r="B283" s="3"/>
      <c r="C283" s="4"/>
      <c r="D283" s="16"/>
      <c r="E283" s="20"/>
      <c r="F283" s="16"/>
      <c r="G283" s="5"/>
      <c r="H283" s="5"/>
      <c r="I283" s="3"/>
      <c r="J283" s="5"/>
      <c r="K283" s="3"/>
    </row>
    <row r="284" spans="2:11">
      <c r="B284" s="3"/>
      <c r="C284" s="4"/>
      <c r="D284" s="16"/>
      <c r="E284" s="20"/>
      <c r="F284" s="16"/>
      <c r="G284" s="5"/>
      <c r="H284" s="5"/>
      <c r="I284" s="3"/>
      <c r="J284" s="5"/>
      <c r="K284" s="3"/>
    </row>
    <row r="285" spans="2:11">
      <c r="B285" s="3"/>
      <c r="C285" s="4"/>
      <c r="D285" s="16"/>
      <c r="E285" s="20"/>
      <c r="F285" s="16"/>
      <c r="G285" s="5"/>
      <c r="H285" s="5"/>
      <c r="I285" s="3"/>
      <c r="J285" s="5"/>
      <c r="K285" s="3"/>
    </row>
    <row r="286" spans="2:11">
      <c r="B286" s="3"/>
      <c r="C286" s="4"/>
      <c r="D286" s="16"/>
      <c r="E286" s="20"/>
      <c r="F286" s="16"/>
      <c r="G286" s="5"/>
      <c r="H286" s="5"/>
      <c r="I286" s="3"/>
      <c r="J286" s="5"/>
      <c r="K286" s="3"/>
    </row>
    <row r="287" spans="2:11">
      <c r="B287" s="3"/>
      <c r="C287" s="4"/>
      <c r="D287" s="16"/>
      <c r="E287" s="20"/>
      <c r="F287" s="16"/>
      <c r="G287" s="5"/>
      <c r="H287" s="5"/>
      <c r="I287" s="3"/>
      <c r="J287" s="5"/>
      <c r="K287" s="3"/>
    </row>
    <row r="288" spans="2:11">
      <c r="B288" s="3"/>
      <c r="C288" s="4"/>
      <c r="D288" s="16"/>
      <c r="E288" s="20"/>
      <c r="F288" s="16"/>
      <c r="G288" s="5"/>
      <c r="H288" s="5"/>
      <c r="I288" s="3"/>
      <c r="J288" s="5"/>
      <c r="K288" s="3"/>
    </row>
    <row r="289" spans="2:11">
      <c r="B289" s="3"/>
      <c r="C289" s="4"/>
      <c r="D289" s="16"/>
      <c r="E289" s="20"/>
      <c r="F289" s="16"/>
      <c r="G289" s="5"/>
      <c r="H289" s="5"/>
      <c r="I289" s="3"/>
      <c r="J289" s="5"/>
      <c r="K289" s="3"/>
    </row>
    <row r="290" spans="2:11">
      <c r="B290" s="3"/>
      <c r="C290" s="4"/>
      <c r="D290" s="16"/>
      <c r="E290" s="20"/>
      <c r="F290" s="16"/>
      <c r="G290" s="5"/>
      <c r="H290" s="5"/>
      <c r="I290" s="3"/>
      <c r="J290" s="5"/>
      <c r="K290" s="3"/>
    </row>
    <row r="291" spans="2:11">
      <c r="B291" s="3"/>
      <c r="C291" s="4"/>
      <c r="D291" s="16"/>
      <c r="E291" s="20"/>
      <c r="F291" s="16"/>
      <c r="G291" s="5"/>
      <c r="H291" s="5"/>
      <c r="I291" s="3"/>
      <c r="J291" s="5"/>
      <c r="K291" s="3"/>
    </row>
    <row r="292" spans="2:11">
      <c r="B292" s="3"/>
      <c r="C292" s="4"/>
      <c r="D292" s="16"/>
      <c r="E292" s="20"/>
      <c r="F292" s="16"/>
      <c r="G292" s="5"/>
      <c r="H292" s="5"/>
      <c r="I292" s="3"/>
      <c r="J292" s="5"/>
      <c r="K292" s="3"/>
    </row>
    <row r="293" spans="2:11">
      <c r="B293" s="3"/>
      <c r="C293" s="4"/>
      <c r="D293" s="16"/>
      <c r="E293" s="20"/>
      <c r="F293" s="16"/>
      <c r="G293" s="5"/>
      <c r="H293" s="5"/>
      <c r="I293" s="3"/>
      <c r="J293" s="5"/>
      <c r="K293" s="3"/>
    </row>
    <row r="294" spans="2:11">
      <c r="B294" s="3"/>
      <c r="C294" s="4"/>
      <c r="D294" s="16"/>
      <c r="E294" s="20"/>
      <c r="F294" s="16"/>
      <c r="G294" s="5"/>
      <c r="H294" s="5"/>
      <c r="I294" s="3"/>
      <c r="J294" s="5"/>
      <c r="K294" s="3"/>
    </row>
    <row r="295" spans="2:11">
      <c r="B295" s="3"/>
      <c r="C295" s="4"/>
      <c r="D295" s="16"/>
      <c r="E295" s="20"/>
      <c r="F295" s="16"/>
      <c r="G295" s="5"/>
      <c r="H295" s="5"/>
      <c r="I295" s="3"/>
      <c r="J295" s="5"/>
      <c r="K295" s="3"/>
    </row>
    <row r="296" spans="2:11">
      <c r="B296" s="3"/>
      <c r="C296" s="4"/>
      <c r="D296" s="16"/>
      <c r="E296" s="20"/>
      <c r="F296" s="16"/>
      <c r="G296" s="5"/>
      <c r="H296" s="5"/>
      <c r="I296" s="3"/>
      <c r="J296" s="5"/>
      <c r="K296" s="3"/>
    </row>
    <row r="297" spans="2:11">
      <c r="B297" s="3"/>
      <c r="C297" s="4"/>
      <c r="D297" s="16"/>
      <c r="E297" s="20"/>
      <c r="F297" s="16"/>
      <c r="G297" s="5"/>
      <c r="H297" s="5"/>
      <c r="I297" s="3"/>
      <c r="J297" s="5"/>
      <c r="K297" s="3"/>
    </row>
    <row r="298" spans="2:11">
      <c r="B298" s="3"/>
      <c r="C298" s="4"/>
      <c r="D298" s="16"/>
      <c r="E298" s="20"/>
      <c r="F298" s="16"/>
      <c r="G298" s="5"/>
      <c r="H298" s="5"/>
      <c r="I298" s="3"/>
      <c r="J298" s="5"/>
      <c r="K298" s="3"/>
    </row>
    <row r="299" spans="2:11">
      <c r="B299" s="3"/>
      <c r="C299" s="4"/>
      <c r="D299" s="16"/>
      <c r="E299" s="20"/>
      <c r="F299" s="16"/>
      <c r="G299" s="5"/>
      <c r="H299" s="5"/>
      <c r="I299" s="3"/>
      <c r="J299" s="5"/>
      <c r="K299" s="3"/>
    </row>
    <row r="300" spans="2:11">
      <c r="B300" s="3"/>
      <c r="C300" s="4"/>
      <c r="D300" s="16"/>
      <c r="E300" s="20"/>
      <c r="F300" s="16"/>
      <c r="G300" s="5"/>
      <c r="H300" s="5"/>
      <c r="I300" s="3"/>
      <c r="J300" s="5"/>
      <c r="K300" s="3"/>
    </row>
    <row r="301" spans="2:11">
      <c r="B301" s="3"/>
      <c r="C301" s="4"/>
      <c r="D301" s="16"/>
      <c r="E301" s="20"/>
      <c r="F301" s="16"/>
      <c r="G301" s="5"/>
      <c r="H301" s="5"/>
      <c r="I301" s="3"/>
      <c r="J301" s="5"/>
      <c r="K301" s="3"/>
    </row>
    <row r="302" spans="2:11">
      <c r="B302" s="3"/>
      <c r="C302" s="4"/>
      <c r="D302" s="16"/>
      <c r="E302" s="20"/>
      <c r="F302" s="16"/>
      <c r="G302" s="5"/>
      <c r="H302" s="5"/>
      <c r="I302" s="3"/>
      <c r="J302" s="5"/>
      <c r="K302" s="3"/>
    </row>
    <row r="303" spans="2:11">
      <c r="B303" s="3"/>
      <c r="C303" s="4"/>
      <c r="D303" s="16"/>
      <c r="E303" s="20"/>
      <c r="F303" s="16"/>
      <c r="G303" s="5"/>
      <c r="H303" s="5"/>
      <c r="I303" s="3"/>
      <c r="J303" s="5"/>
      <c r="K303" s="3"/>
    </row>
    <row r="304" spans="2:11">
      <c r="B304" s="3"/>
      <c r="C304" s="4"/>
      <c r="D304" s="16"/>
      <c r="E304" s="20"/>
      <c r="F304" s="16"/>
      <c r="G304" s="5"/>
      <c r="H304" s="5"/>
      <c r="I304" s="3"/>
      <c r="J304" s="5"/>
      <c r="K304" s="3"/>
    </row>
    <row r="305" spans="2:11">
      <c r="B305" s="3"/>
      <c r="C305" s="4"/>
      <c r="D305" s="16"/>
      <c r="E305" s="20"/>
      <c r="F305" s="16"/>
      <c r="G305" s="5"/>
      <c r="H305" s="5"/>
      <c r="I305" s="3"/>
      <c r="J305" s="5"/>
      <c r="K305" s="3"/>
    </row>
    <row r="306" spans="2:11">
      <c r="B306" s="3"/>
      <c r="C306" s="4"/>
      <c r="D306" s="16"/>
      <c r="E306" s="20"/>
      <c r="F306" s="16"/>
      <c r="G306" s="5"/>
      <c r="H306" s="5"/>
      <c r="I306" s="3"/>
      <c r="J306" s="5"/>
      <c r="K306" s="3"/>
    </row>
    <row r="307" spans="2:11">
      <c r="B307" s="3"/>
      <c r="C307" s="4"/>
      <c r="D307" s="16"/>
      <c r="E307" s="20"/>
      <c r="F307" s="16"/>
      <c r="G307" s="5"/>
      <c r="H307" s="5"/>
      <c r="I307" s="3"/>
      <c r="J307" s="5"/>
      <c r="K307" s="3"/>
    </row>
    <row r="308" spans="2:11">
      <c r="B308" s="3"/>
      <c r="C308" s="4"/>
      <c r="D308" s="16"/>
      <c r="E308" s="20"/>
      <c r="F308" s="16"/>
      <c r="G308" s="5"/>
      <c r="H308" s="5"/>
      <c r="I308" s="3"/>
      <c r="J308" s="5"/>
      <c r="K308" s="3"/>
    </row>
    <row r="309" spans="2:11">
      <c r="B309" s="3"/>
      <c r="C309" s="4"/>
      <c r="D309" s="16"/>
      <c r="E309" s="20"/>
      <c r="F309" s="16"/>
      <c r="G309" s="5"/>
      <c r="H309" s="5"/>
      <c r="I309" s="3"/>
      <c r="J309" s="5"/>
      <c r="K309" s="3"/>
    </row>
    <row r="310" spans="2:11">
      <c r="B310" s="3"/>
      <c r="C310" s="4"/>
      <c r="D310" s="16"/>
      <c r="E310" s="20"/>
      <c r="F310" s="16"/>
      <c r="G310" s="5"/>
      <c r="H310" s="5"/>
      <c r="I310" s="3"/>
      <c r="J310" s="5"/>
      <c r="K310" s="3"/>
    </row>
    <row r="311" spans="2:11">
      <c r="B311" s="3"/>
      <c r="C311" s="4"/>
      <c r="D311" s="16"/>
      <c r="E311" s="20"/>
      <c r="F311" s="16"/>
      <c r="G311" s="5"/>
      <c r="H311" s="5"/>
      <c r="I311" s="3"/>
      <c r="J311" s="5"/>
      <c r="K311" s="3"/>
    </row>
    <row r="312" spans="2:11">
      <c r="B312" s="3"/>
      <c r="C312" s="4"/>
      <c r="D312" s="16"/>
      <c r="E312" s="20"/>
      <c r="F312" s="16"/>
      <c r="G312" s="5"/>
      <c r="H312" s="5"/>
      <c r="I312" s="3"/>
      <c r="J312" s="5"/>
      <c r="K312" s="3"/>
    </row>
    <row r="313" spans="2:11">
      <c r="B313" s="3"/>
      <c r="C313" s="4"/>
      <c r="D313" s="16"/>
      <c r="E313" s="20"/>
      <c r="F313" s="16"/>
      <c r="G313" s="5"/>
      <c r="H313" s="5"/>
      <c r="I313" s="3"/>
      <c r="J313" s="5"/>
      <c r="K313" s="3"/>
    </row>
    <row r="314" spans="2:11">
      <c r="B314" s="3"/>
      <c r="C314" s="4"/>
      <c r="D314" s="16"/>
      <c r="E314" s="20"/>
      <c r="F314" s="16"/>
      <c r="G314" s="5"/>
      <c r="H314" s="5"/>
      <c r="I314" s="3"/>
      <c r="J314" s="5"/>
      <c r="K314" s="3"/>
    </row>
    <row r="315" spans="2:11">
      <c r="B315" s="3"/>
      <c r="C315" s="4"/>
      <c r="D315" s="16"/>
      <c r="E315" s="20"/>
      <c r="F315" s="16"/>
      <c r="G315" s="5"/>
      <c r="H315" s="5"/>
      <c r="I315" s="3"/>
      <c r="J315" s="5"/>
      <c r="K315" s="3"/>
    </row>
    <row r="316" spans="2:11">
      <c r="B316" s="3"/>
      <c r="C316" s="4"/>
      <c r="D316" s="16"/>
      <c r="E316" s="20"/>
      <c r="F316" s="16"/>
      <c r="G316" s="5"/>
      <c r="H316" s="5"/>
      <c r="I316" s="3"/>
      <c r="J316" s="5"/>
      <c r="K316" s="3"/>
    </row>
    <row r="317" spans="2:11">
      <c r="B317" s="3"/>
      <c r="C317" s="4"/>
      <c r="D317" s="16"/>
      <c r="E317" s="20"/>
      <c r="F317" s="16"/>
      <c r="G317" s="5"/>
      <c r="H317" s="5"/>
      <c r="I317" s="3"/>
      <c r="J317" s="5"/>
      <c r="K317" s="3"/>
    </row>
    <row r="318" spans="2:11">
      <c r="B318" s="3"/>
      <c r="C318" s="4"/>
      <c r="D318" s="16"/>
      <c r="E318" s="20"/>
      <c r="F318" s="16"/>
      <c r="G318" s="5"/>
      <c r="H318" s="5"/>
      <c r="I318" s="3"/>
      <c r="J318" s="5"/>
      <c r="K318" s="3"/>
    </row>
    <row r="319" spans="2:11">
      <c r="B319" s="3"/>
      <c r="C319" s="4"/>
      <c r="D319" s="16"/>
      <c r="E319" s="20"/>
      <c r="F319" s="16"/>
      <c r="G319" s="5"/>
      <c r="H319" s="5"/>
      <c r="I319" s="3"/>
      <c r="J319" s="5"/>
      <c r="K319" s="3"/>
    </row>
    <row r="320" spans="2:11">
      <c r="B320" s="3"/>
      <c r="C320" s="4"/>
      <c r="D320" s="16"/>
      <c r="E320" s="20"/>
      <c r="F320" s="16"/>
      <c r="G320" s="5"/>
      <c r="H320" s="5"/>
      <c r="I320" s="3"/>
      <c r="J320" s="5"/>
      <c r="K320" s="3"/>
    </row>
    <row r="321" spans="2:11">
      <c r="B321" s="3"/>
      <c r="C321" s="4"/>
      <c r="D321" s="16"/>
      <c r="E321" s="20"/>
      <c r="F321" s="16"/>
      <c r="G321" s="5"/>
      <c r="H321" s="5"/>
      <c r="I321" s="3"/>
      <c r="J321" s="5"/>
      <c r="K321" s="3"/>
    </row>
    <row r="322" spans="2:11">
      <c r="B322" s="3"/>
      <c r="C322" s="4"/>
      <c r="D322" s="16"/>
      <c r="E322" s="20"/>
      <c r="F322" s="16"/>
      <c r="G322" s="5"/>
      <c r="H322" s="5"/>
      <c r="I322" s="3"/>
      <c r="J322" s="5"/>
      <c r="K322" s="3"/>
    </row>
    <row r="323" spans="2:11">
      <c r="B323" s="3"/>
      <c r="C323" s="4"/>
      <c r="D323" s="16"/>
      <c r="E323" s="20"/>
      <c r="F323" s="16"/>
      <c r="G323" s="5"/>
      <c r="H323" s="5"/>
      <c r="I323" s="3"/>
      <c r="J323" s="5"/>
      <c r="K323" s="3"/>
    </row>
    <row r="324" spans="2:11">
      <c r="B324" s="3"/>
      <c r="C324" s="4"/>
      <c r="D324" s="16"/>
      <c r="E324" s="20"/>
      <c r="F324" s="16"/>
      <c r="G324" s="5"/>
      <c r="H324" s="5"/>
      <c r="I324" s="3"/>
      <c r="J324" s="5"/>
      <c r="K324" s="3"/>
    </row>
    <row r="325" spans="2:11">
      <c r="B325" s="3"/>
      <c r="C325" s="4"/>
      <c r="D325" s="16"/>
      <c r="E325" s="20"/>
      <c r="F325" s="16"/>
      <c r="G325" s="5"/>
      <c r="H325" s="5"/>
      <c r="I325" s="3"/>
      <c r="J325" s="5"/>
      <c r="K325" s="3"/>
    </row>
    <row r="326" spans="2:11">
      <c r="B326" s="3"/>
      <c r="C326" s="4"/>
      <c r="D326" s="16"/>
      <c r="E326" s="20"/>
      <c r="F326" s="16"/>
      <c r="G326" s="5"/>
      <c r="H326" s="5"/>
      <c r="I326" s="3"/>
      <c r="J326" s="5"/>
      <c r="K326" s="3"/>
    </row>
    <row r="327" spans="2:11">
      <c r="B327" s="3"/>
      <c r="C327" s="4"/>
      <c r="D327" s="16"/>
      <c r="E327" s="20"/>
      <c r="F327" s="16"/>
      <c r="G327" s="5"/>
      <c r="H327" s="5"/>
      <c r="I327" s="3"/>
      <c r="J327" s="5"/>
      <c r="K327" s="3"/>
    </row>
    <row r="328" spans="2:11">
      <c r="B328" s="3"/>
      <c r="C328" s="4"/>
      <c r="D328" s="16"/>
      <c r="E328" s="20"/>
      <c r="F328" s="16"/>
      <c r="G328" s="5"/>
      <c r="H328" s="5"/>
      <c r="I328" s="3"/>
      <c r="J328" s="5"/>
      <c r="K328" s="3"/>
    </row>
    <row r="329" spans="2:11">
      <c r="B329" s="3"/>
      <c r="C329" s="4"/>
      <c r="D329" s="16"/>
      <c r="E329" s="20"/>
      <c r="F329" s="16"/>
      <c r="G329" s="5"/>
      <c r="H329" s="5"/>
      <c r="I329" s="3"/>
      <c r="J329" s="5"/>
      <c r="K329" s="3"/>
    </row>
    <row r="330" spans="2:11">
      <c r="B330" s="3"/>
      <c r="C330" s="4"/>
      <c r="D330" s="16"/>
      <c r="E330" s="20"/>
      <c r="F330" s="16"/>
      <c r="G330" s="5"/>
      <c r="H330" s="5"/>
      <c r="I330" s="3"/>
      <c r="J330" s="5"/>
      <c r="K330" s="3"/>
    </row>
    <row r="331" spans="2:11">
      <c r="B331" s="3"/>
      <c r="C331" s="4"/>
      <c r="D331" s="16"/>
      <c r="E331" s="20"/>
      <c r="F331" s="16"/>
      <c r="G331" s="5"/>
      <c r="H331" s="5"/>
      <c r="I331" s="3"/>
      <c r="J331" s="5"/>
      <c r="K331" s="3"/>
    </row>
    <row r="332" spans="2:11">
      <c r="B332" s="3"/>
      <c r="C332" s="4"/>
      <c r="D332" s="16"/>
      <c r="E332" s="20"/>
      <c r="F332" s="16"/>
      <c r="G332" s="5"/>
      <c r="H332" s="5"/>
      <c r="I332" s="3"/>
      <c r="J332" s="5"/>
      <c r="K332" s="3"/>
    </row>
    <row r="333" spans="2:11">
      <c r="B333" s="3"/>
      <c r="C333" s="4"/>
      <c r="D333" s="16"/>
      <c r="E333" s="20"/>
      <c r="F333" s="16"/>
      <c r="G333" s="5"/>
      <c r="H333" s="5"/>
      <c r="I333" s="3"/>
      <c r="J333" s="5"/>
      <c r="K333" s="3"/>
    </row>
    <row r="334" spans="2:11">
      <c r="B334" s="3"/>
      <c r="C334" s="4"/>
      <c r="D334" s="16"/>
      <c r="E334" s="20"/>
      <c r="F334" s="16"/>
      <c r="G334" s="5"/>
      <c r="H334" s="5"/>
      <c r="I334" s="3"/>
      <c r="J334" s="5"/>
      <c r="K334" s="3"/>
    </row>
    <row r="335" spans="2:11">
      <c r="B335" s="3"/>
      <c r="C335" s="4"/>
      <c r="D335" s="16"/>
      <c r="E335" s="20"/>
      <c r="F335" s="16"/>
      <c r="G335" s="5"/>
      <c r="H335" s="5"/>
      <c r="I335" s="3"/>
      <c r="J335" s="5"/>
      <c r="K335" s="3"/>
    </row>
  </sheetData>
  <autoFilter ref="A8:K335" xr:uid="{9E824F6A-F616-484D-BB34-0C2A0AEF79C4}"/>
  <conditionalFormatting sqref="E1:E1048576">
    <cfRule type="duplicateValues" dxfId="11" priority="41"/>
  </conditionalFormatting>
  <conditionalFormatting sqref="G4:H7">
    <cfRule type="cellIs" dxfId="10" priority="1" operator="equal">
      <formula>"Nee"</formula>
    </cfRule>
    <cfRule type="cellIs" dxfId="9" priority="2" operator="equal">
      <formula>"Ja, anders"</formula>
    </cfRule>
    <cfRule type="cellIs" dxfId="8" priority="3" operator="equal">
      <formula>"Ja, 1-op-1"</formula>
    </cfRule>
    <cfRule type="cellIs" dxfId="7" priority="4" operator="equal">
      <formula>"Onbekend"</formula>
    </cfRule>
  </conditionalFormatting>
  <conditionalFormatting sqref="H9:H335">
    <cfRule type="cellIs" dxfId="6" priority="10" operator="equal">
      <formula>"Ja, anders"</formula>
    </cfRule>
    <cfRule type="cellIs" dxfId="5" priority="11" operator="equal">
      <formula>"Ja, 1-op-1"</formula>
    </cfRule>
    <cfRule type="cellIs" dxfId="4" priority="12" operator="equal">
      <formula>"Onbekend"</formula>
    </cfRule>
  </conditionalFormatting>
  <conditionalFormatting sqref="H9:J335">
    <cfRule type="cellIs" dxfId="3" priority="9" operator="equal">
      <formula>"Nee"</formula>
    </cfRule>
  </conditionalFormatting>
  <conditionalFormatting sqref="I9:J335">
    <cfRule type="cellIs" dxfId="2" priority="56" operator="equal">
      <formula>"Ja, onbetrouwbaar"</formula>
    </cfRule>
    <cfRule type="cellIs" dxfId="1" priority="57" operator="equal">
      <formula>"Ja, betrouwbaar"</formula>
    </cfRule>
    <cfRule type="cellIs" dxfId="0" priority="58" operator="equal">
      <formula>"Onbekend"</formula>
    </cfRule>
  </conditionalFormatting>
  <dataValidations count="3">
    <dataValidation type="list" allowBlank="1" showInputMessage="1" showErrorMessage="1" sqref="G9:G335" xr:uid="{2EDF805E-FFED-4526-89B3-E614E44E8209}">
      <formula1>databron</formula1>
    </dataValidation>
    <dataValidation type="list" allowBlank="1" showInputMessage="1" showErrorMessage="1" sqref="H9:H335" xr:uid="{476E9D7C-18E2-4598-AAB8-3222D53882D3}">
      <formula1>veldinepd</formula1>
    </dataValidation>
    <dataValidation type="list" allowBlank="1" showInputMessage="1" showErrorMessage="1" sqref="I9:J335" xr:uid="{DECA6F0B-2BF3-4FEA-B868-8A4EC73BA071}">
      <formula1>veldgevuld</formula1>
    </dataValidation>
  </dataValidations>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AD392-DC16-4978-A34F-C0A85898D990}">
  <sheetPr>
    <tabColor rgb="FFFFFF00"/>
  </sheetPr>
  <dimension ref="A1:R115"/>
  <sheetViews>
    <sheetView topLeftCell="A25" zoomScale="77" zoomScaleNormal="77" workbookViewId="0">
      <selection activeCell="M47" sqref="M47:R51"/>
    </sheetView>
  </sheetViews>
  <sheetFormatPr defaultColWidth="8.85546875" defaultRowHeight="15"/>
  <cols>
    <col min="1" max="1" width="18.85546875" bestFit="1" customWidth="1"/>
    <col min="2" max="2" width="14.42578125" customWidth="1"/>
    <col min="9" max="9" width="24.85546875" bestFit="1" customWidth="1"/>
  </cols>
  <sheetData>
    <row r="1" spans="1:16" s="63" customFormat="1" ht="26.25">
      <c r="A1" s="64" t="s">
        <v>344</v>
      </c>
    </row>
    <row r="3" spans="1:16" ht="24.75" thickBot="1">
      <c r="B3" s="34" t="s">
        <v>345</v>
      </c>
      <c r="C3" s="31"/>
      <c r="D3" s="31"/>
      <c r="E3" s="31"/>
      <c r="F3" s="31"/>
      <c r="G3" s="31"/>
      <c r="H3" s="31"/>
      <c r="I3" s="31"/>
      <c r="J3" s="31"/>
      <c r="K3" s="31"/>
      <c r="L3" s="31"/>
      <c r="M3" s="31"/>
      <c r="N3" s="31"/>
      <c r="O3" s="31"/>
      <c r="P3" s="31"/>
    </row>
    <row r="4" spans="1:16">
      <c r="B4" s="232" t="s">
        <v>164</v>
      </c>
      <c r="C4" s="233"/>
      <c r="D4" s="29"/>
      <c r="E4" s="232" t="s">
        <v>346</v>
      </c>
      <c r="F4" s="233"/>
      <c r="G4" s="29"/>
      <c r="H4" s="232" t="s">
        <v>166</v>
      </c>
      <c r="I4" s="233"/>
      <c r="J4" s="29"/>
      <c r="K4" s="232" t="s">
        <v>167</v>
      </c>
      <c r="L4" s="233"/>
      <c r="M4" s="29"/>
      <c r="N4" s="232" t="s">
        <v>347</v>
      </c>
      <c r="O4" s="233"/>
      <c r="P4" s="5"/>
    </row>
    <row r="5" spans="1:16">
      <c r="B5" s="35" t="s">
        <v>155</v>
      </c>
      <c r="C5" s="36">
        <v>36</v>
      </c>
      <c r="D5" s="29"/>
      <c r="E5" s="35" t="s">
        <v>155</v>
      </c>
      <c r="F5" s="36">
        <v>36</v>
      </c>
      <c r="G5" s="29"/>
      <c r="H5" s="35" t="s">
        <v>155</v>
      </c>
      <c r="I5" s="36">
        <f>SUM(I6:I10)</f>
        <v>36</v>
      </c>
      <c r="J5" s="29"/>
      <c r="K5" s="35" t="s">
        <v>155</v>
      </c>
      <c r="L5" s="36">
        <f>SUM(L6:L10)</f>
        <v>36</v>
      </c>
      <c r="M5" s="29"/>
      <c r="N5" s="35" t="s">
        <v>155</v>
      </c>
      <c r="O5" s="36">
        <f>SUM(O6:O10)</f>
        <v>36</v>
      </c>
      <c r="P5" s="5"/>
    </row>
    <row r="6" spans="1:16" ht="60">
      <c r="B6" s="35" t="s">
        <v>173</v>
      </c>
      <c r="C6" s="36">
        <v>35</v>
      </c>
      <c r="D6" s="29"/>
      <c r="E6" s="35" t="s">
        <v>173</v>
      </c>
      <c r="F6" s="36">
        <v>30</v>
      </c>
      <c r="G6" s="29"/>
      <c r="H6" s="35" t="s">
        <v>174</v>
      </c>
      <c r="I6" s="36">
        <v>23</v>
      </c>
      <c r="J6" s="29"/>
      <c r="K6" s="35" t="s">
        <v>175</v>
      </c>
      <c r="L6" s="36">
        <v>26</v>
      </c>
      <c r="M6" s="29"/>
      <c r="N6" s="35" t="s">
        <v>171</v>
      </c>
      <c r="O6" s="36">
        <v>30</v>
      </c>
      <c r="P6" s="5"/>
    </row>
    <row r="7" spans="1:16" ht="45">
      <c r="B7" s="35" t="s">
        <v>195</v>
      </c>
      <c r="C7" s="36">
        <v>1</v>
      </c>
      <c r="D7" s="29"/>
      <c r="E7" s="35" t="s">
        <v>195</v>
      </c>
      <c r="F7" s="36">
        <v>6</v>
      </c>
      <c r="G7" s="29"/>
      <c r="H7" s="35" t="s">
        <v>196</v>
      </c>
      <c r="I7" s="36">
        <v>13</v>
      </c>
      <c r="J7" s="29"/>
      <c r="K7" s="35" t="s">
        <v>213</v>
      </c>
      <c r="L7" s="36">
        <v>3</v>
      </c>
      <c r="M7" s="29"/>
      <c r="N7" s="35" t="s">
        <v>200</v>
      </c>
      <c r="O7" s="36">
        <v>3</v>
      </c>
      <c r="P7" s="5"/>
    </row>
    <row r="8" spans="1:16" ht="75">
      <c r="B8" s="35" t="s">
        <v>178</v>
      </c>
      <c r="C8" s="36">
        <v>0</v>
      </c>
      <c r="D8" s="29"/>
      <c r="E8" s="35" t="s">
        <v>178</v>
      </c>
      <c r="F8" s="36">
        <v>0</v>
      </c>
      <c r="G8" s="29"/>
      <c r="H8" s="35" t="s">
        <v>178</v>
      </c>
      <c r="I8" s="36">
        <v>0</v>
      </c>
      <c r="J8" s="29"/>
      <c r="K8" s="35" t="s">
        <v>197</v>
      </c>
      <c r="L8" s="36">
        <v>3</v>
      </c>
      <c r="M8" s="29"/>
      <c r="N8" s="35" t="s">
        <v>198</v>
      </c>
      <c r="O8" s="36">
        <v>2</v>
      </c>
      <c r="P8" s="5"/>
    </row>
    <row r="9" spans="1:16" ht="30.75" thickBot="1">
      <c r="B9" s="37" t="s">
        <v>244</v>
      </c>
      <c r="C9" s="38">
        <v>0</v>
      </c>
      <c r="D9" s="29"/>
      <c r="E9" s="37" t="s">
        <v>244</v>
      </c>
      <c r="F9" s="38">
        <v>0</v>
      </c>
      <c r="G9" s="29"/>
      <c r="H9" s="37" t="s">
        <v>244</v>
      </c>
      <c r="I9" s="38">
        <v>0</v>
      </c>
      <c r="J9" s="29"/>
      <c r="K9" s="35" t="s">
        <v>178</v>
      </c>
      <c r="L9" s="36">
        <v>3</v>
      </c>
      <c r="M9" s="29"/>
      <c r="N9" s="35" t="s">
        <v>178</v>
      </c>
      <c r="O9" s="36">
        <v>1</v>
      </c>
      <c r="P9" s="5"/>
    </row>
    <row r="10" spans="1:16" ht="15.75" thickBot="1">
      <c r="B10" s="37" t="s">
        <v>244</v>
      </c>
      <c r="C10" s="38">
        <v>0</v>
      </c>
      <c r="D10" s="29"/>
      <c r="E10" s="37" t="s">
        <v>244</v>
      </c>
      <c r="F10" s="38">
        <v>0</v>
      </c>
      <c r="G10" s="29"/>
      <c r="H10" s="37" t="s">
        <v>244</v>
      </c>
      <c r="I10" s="38">
        <v>0</v>
      </c>
      <c r="J10" s="29"/>
      <c r="K10" s="37" t="s">
        <v>244</v>
      </c>
      <c r="L10" s="38">
        <v>1</v>
      </c>
      <c r="M10" s="29"/>
      <c r="N10" s="37" t="s">
        <v>244</v>
      </c>
      <c r="O10" s="38">
        <v>0</v>
      </c>
      <c r="P10" s="5"/>
    </row>
    <row r="11" spans="1:16">
      <c r="B11" s="5"/>
      <c r="C11" s="5"/>
      <c r="D11" s="5"/>
      <c r="E11" s="5"/>
      <c r="F11" s="5"/>
      <c r="G11" s="5"/>
      <c r="H11" s="5"/>
      <c r="I11" s="5"/>
      <c r="J11" s="5"/>
      <c r="K11" s="5"/>
      <c r="L11" s="5"/>
      <c r="M11" s="5"/>
      <c r="N11" s="5"/>
      <c r="O11" s="5"/>
      <c r="P11" s="5"/>
    </row>
    <row r="12" spans="1:16" ht="24.75" thickBot="1">
      <c r="B12" s="34" t="s">
        <v>348</v>
      </c>
      <c r="C12" s="40"/>
      <c r="D12" s="40"/>
      <c r="E12" s="40"/>
      <c r="F12" s="40"/>
      <c r="G12" s="40"/>
      <c r="H12" s="40"/>
      <c r="I12" s="40"/>
      <c r="J12" s="40"/>
      <c r="K12" s="40"/>
      <c r="L12" s="40"/>
      <c r="M12" s="40"/>
      <c r="N12" s="40"/>
      <c r="O12" s="40"/>
    </row>
    <row r="13" spans="1:16">
      <c r="B13" s="230" t="s">
        <v>164</v>
      </c>
      <c r="C13" s="231"/>
      <c r="D13" s="32"/>
      <c r="E13" s="230" t="s">
        <v>346</v>
      </c>
      <c r="F13" s="231"/>
      <c r="G13" s="32"/>
      <c r="H13" s="230" t="s">
        <v>166</v>
      </c>
      <c r="I13" s="231"/>
      <c r="J13" s="32"/>
      <c r="K13" s="230" t="s">
        <v>167</v>
      </c>
      <c r="L13" s="231"/>
      <c r="M13" s="32"/>
      <c r="N13" s="230" t="s">
        <v>347</v>
      </c>
      <c r="O13" s="231"/>
    </row>
    <row r="14" spans="1:16">
      <c r="B14" s="41" t="s">
        <v>155</v>
      </c>
      <c r="C14" s="42">
        <v>36</v>
      </c>
      <c r="D14" s="32"/>
      <c r="E14" s="41" t="s">
        <v>155</v>
      </c>
      <c r="F14" s="42">
        <f>SUM(F15:F19)</f>
        <v>36</v>
      </c>
      <c r="G14" s="32"/>
      <c r="H14" s="41" t="s">
        <v>155</v>
      </c>
      <c r="I14" s="42">
        <f>SUM(I15:I19)</f>
        <v>36</v>
      </c>
      <c r="J14" s="32"/>
      <c r="K14" s="41" t="s">
        <v>155</v>
      </c>
      <c r="L14" s="42">
        <f>SUM(L15:L19)</f>
        <v>36</v>
      </c>
      <c r="M14" s="32"/>
      <c r="N14" s="41" t="s">
        <v>155</v>
      </c>
      <c r="O14" s="42">
        <f>SUM(O15:O19)</f>
        <v>36</v>
      </c>
    </row>
    <row r="15" spans="1:16" ht="54">
      <c r="B15" s="41" t="s">
        <v>173</v>
      </c>
      <c r="C15" s="42">
        <v>36</v>
      </c>
      <c r="D15" s="32"/>
      <c r="E15" s="41" t="s">
        <v>173</v>
      </c>
      <c r="F15" s="42">
        <v>20</v>
      </c>
      <c r="G15" s="32"/>
      <c r="H15" s="41" t="s">
        <v>174</v>
      </c>
      <c r="I15" s="42">
        <v>18</v>
      </c>
      <c r="J15" s="32"/>
      <c r="K15" s="41" t="s">
        <v>175</v>
      </c>
      <c r="L15" s="42">
        <v>31</v>
      </c>
      <c r="M15" s="32"/>
      <c r="N15" s="41" t="s">
        <v>171</v>
      </c>
      <c r="O15" s="42">
        <v>20</v>
      </c>
    </row>
    <row r="16" spans="1:16" ht="40.5">
      <c r="B16" s="41" t="s">
        <v>195</v>
      </c>
      <c r="C16" s="42">
        <v>0</v>
      </c>
      <c r="D16" s="32"/>
      <c r="E16" s="41" t="s">
        <v>195</v>
      </c>
      <c r="F16" s="42">
        <v>16</v>
      </c>
      <c r="G16" s="32"/>
      <c r="H16" s="41" t="s">
        <v>196</v>
      </c>
      <c r="I16" s="42">
        <v>18</v>
      </c>
      <c r="J16" s="32"/>
      <c r="K16" s="41" t="s">
        <v>213</v>
      </c>
      <c r="L16" s="42">
        <v>3</v>
      </c>
      <c r="M16" s="32"/>
      <c r="N16" s="41" t="s">
        <v>200</v>
      </c>
      <c r="O16" s="42">
        <v>16</v>
      </c>
    </row>
    <row r="17" spans="1:15" ht="54">
      <c r="B17" s="41" t="s">
        <v>178</v>
      </c>
      <c r="C17" s="42">
        <v>0</v>
      </c>
      <c r="D17" s="32"/>
      <c r="E17" s="41" t="s">
        <v>178</v>
      </c>
      <c r="F17" s="42">
        <v>0</v>
      </c>
      <c r="G17" s="32"/>
      <c r="H17" s="41" t="s">
        <v>178</v>
      </c>
      <c r="I17" s="42">
        <v>0</v>
      </c>
      <c r="J17" s="32"/>
      <c r="K17" s="41" t="s">
        <v>197</v>
      </c>
      <c r="L17" s="42">
        <v>2</v>
      </c>
      <c r="M17" s="32"/>
      <c r="N17" s="41" t="s">
        <v>198</v>
      </c>
      <c r="O17" s="42">
        <v>0</v>
      </c>
    </row>
    <row r="18" spans="1:15" ht="15.75" thickBot="1">
      <c r="B18" s="43" t="s">
        <v>244</v>
      </c>
      <c r="C18" s="44">
        <v>0</v>
      </c>
      <c r="D18" s="32"/>
      <c r="E18" s="43" t="s">
        <v>244</v>
      </c>
      <c r="F18" s="44">
        <v>0</v>
      </c>
      <c r="G18" s="32"/>
      <c r="H18" s="43" t="s">
        <v>244</v>
      </c>
      <c r="I18" s="44">
        <v>0</v>
      </c>
      <c r="J18" s="32"/>
      <c r="K18" s="41" t="s">
        <v>178</v>
      </c>
      <c r="L18" s="42">
        <v>0</v>
      </c>
      <c r="M18" s="32"/>
      <c r="N18" s="41" t="s">
        <v>178</v>
      </c>
      <c r="O18" s="42">
        <v>0</v>
      </c>
    </row>
    <row r="19" spans="1:15" ht="15.75" thickBot="1">
      <c r="B19" s="43" t="s">
        <v>244</v>
      </c>
      <c r="C19" s="44">
        <v>0</v>
      </c>
      <c r="D19" s="32"/>
      <c r="E19" s="43" t="s">
        <v>244</v>
      </c>
      <c r="F19" s="44">
        <v>0</v>
      </c>
      <c r="G19" s="32"/>
      <c r="H19" s="43" t="s">
        <v>244</v>
      </c>
      <c r="I19" s="44">
        <v>0</v>
      </c>
      <c r="J19" s="32"/>
      <c r="K19" s="43" t="s">
        <v>244</v>
      </c>
      <c r="L19" s="44">
        <v>0</v>
      </c>
      <c r="M19" s="32"/>
      <c r="N19" s="43" t="s">
        <v>244</v>
      </c>
      <c r="O19" s="44">
        <v>0</v>
      </c>
    </row>
    <row r="21" spans="1:15" ht="24">
      <c r="B21" s="34" t="s">
        <v>349</v>
      </c>
      <c r="C21" s="40"/>
      <c r="D21" s="40"/>
      <c r="E21" s="40"/>
      <c r="F21" s="40"/>
      <c r="G21" s="40"/>
      <c r="H21" s="40"/>
      <c r="I21" s="40"/>
      <c r="J21" s="40"/>
      <c r="K21" s="40"/>
      <c r="L21" s="40"/>
      <c r="M21" s="40"/>
      <c r="N21" s="40"/>
      <c r="O21" s="40"/>
    </row>
    <row r="22" spans="1:15">
      <c r="B22" s="230" t="s">
        <v>164</v>
      </c>
      <c r="C22" s="231"/>
      <c r="D22" s="32"/>
      <c r="E22" s="230" t="s">
        <v>346</v>
      </c>
      <c r="F22" s="231"/>
      <c r="G22" s="32"/>
      <c r="H22" s="230" t="s">
        <v>166</v>
      </c>
      <c r="I22" s="231"/>
      <c r="J22" s="32"/>
      <c r="K22" s="230" t="s">
        <v>167</v>
      </c>
      <c r="L22" s="231"/>
      <c r="M22" s="32"/>
      <c r="N22" s="230" t="s">
        <v>347</v>
      </c>
      <c r="O22" s="231"/>
    </row>
    <row r="23" spans="1:15">
      <c r="B23" s="41" t="s">
        <v>155</v>
      </c>
      <c r="C23" s="42">
        <f>SUM(C24:C28)</f>
        <v>36</v>
      </c>
      <c r="D23" s="32"/>
      <c r="E23" s="41" t="s">
        <v>155</v>
      </c>
      <c r="F23" s="42">
        <f>SUM(F24:F28)</f>
        <v>36</v>
      </c>
      <c r="G23" s="32"/>
      <c r="H23" s="41" t="s">
        <v>155</v>
      </c>
      <c r="I23" s="42">
        <f>SUM(I24:I28)</f>
        <v>36</v>
      </c>
      <c r="J23" s="32"/>
      <c r="K23" s="41" t="s">
        <v>155</v>
      </c>
      <c r="L23" s="42">
        <f>SUM(L24:L28)</f>
        <v>36</v>
      </c>
      <c r="M23" s="32"/>
      <c r="N23" s="41" t="s">
        <v>155</v>
      </c>
      <c r="O23" s="42">
        <f>SUM(O24:O28)</f>
        <v>36</v>
      </c>
    </row>
    <row r="24" spans="1:15" ht="54">
      <c r="B24" s="41" t="s">
        <v>173</v>
      </c>
      <c r="C24" s="42">
        <v>36</v>
      </c>
      <c r="D24" s="32"/>
      <c r="E24" s="41" t="s">
        <v>173</v>
      </c>
      <c r="F24" s="42">
        <v>24</v>
      </c>
      <c r="G24" s="32"/>
      <c r="H24" s="41" t="s">
        <v>174</v>
      </c>
      <c r="I24" s="42">
        <v>24</v>
      </c>
      <c r="J24" s="32"/>
      <c r="K24" s="41" t="s">
        <v>175</v>
      </c>
      <c r="L24" s="42">
        <v>25</v>
      </c>
      <c r="M24" s="32"/>
      <c r="N24" s="41" t="s">
        <v>171</v>
      </c>
      <c r="O24" s="42">
        <v>25</v>
      </c>
    </row>
    <row r="25" spans="1:15" ht="40.5">
      <c r="B25" s="41" t="s">
        <v>195</v>
      </c>
      <c r="C25" s="42">
        <v>0</v>
      </c>
      <c r="D25" s="32"/>
      <c r="E25" s="41" t="s">
        <v>195</v>
      </c>
      <c r="F25" s="42">
        <v>12</v>
      </c>
      <c r="G25" s="32"/>
      <c r="H25" s="41" t="s">
        <v>196</v>
      </c>
      <c r="I25" s="42">
        <v>12</v>
      </c>
      <c r="J25" s="32"/>
      <c r="K25" s="41" t="s">
        <v>213</v>
      </c>
      <c r="L25" s="42">
        <v>8</v>
      </c>
      <c r="M25" s="32"/>
      <c r="N25" s="41" t="s">
        <v>200</v>
      </c>
      <c r="O25" s="42">
        <v>6</v>
      </c>
    </row>
    <row r="26" spans="1:15" ht="54">
      <c r="B26" s="41" t="s">
        <v>178</v>
      </c>
      <c r="C26" s="42">
        <v>0</v>
      </c>
      <c r="D26" s="32"/>
      <c r="E26" s="41" t="s">
        <v>178</v>
      </c>
      <c r="F26" s="42">
        <v>0</v>
      </c>
      <c r="G26" s="32"/>
      <c r="H26" s="41" t="s">
        <v>178</v>
      </c>
      <c r="I26" s="42">
        <v>0</v>
      </c>
      <c r="J26" s="32"/>
      <c r="K26" s="41" t="s">
        <v>197</v>
      </c>
      <c r="L26" s="42">
        <v>0</v>
      </c>
      <c r="M26" s="32"/>
      <c r="N26" s="41" t="s">
        <v>198</v>
      </c>
      <c r="O26" s="42">
        <v>5</v>
      </c>
    </row>
    <row r="27" spans="1:15" ht="15.75" thickBot="1">
      <c r="B27" s="43" t="s">
        <v>244</v>
      </c>
      <c r="C27" s="44">
        <v>0</v>
      </c>
      <c r="D27" s="32"/>
      <c r="E27" s="43" t="s">
        <v>244</v>
      </c>
      <c r="F27" s="44">
        <v>0</v>
      </c>
      <c r="G27" s="32"/>
      <c r="H27" s="43" t="s">
        <v>244</v>
      </c>
      <c r="I27" s="44">
        <v>0</v>
      </c>
      <c r="J27" s="32"/>
      <c r="K27" s="41" t="s">
        <v>178</v>
      </c>
      <c r="L27" s="42">
        <v>3</v>
      </c>
      <c r="M27" s="32"/>
      <c r="N27" s="41" t="s">
        <v>178</v>
      </c>
      <c r="O27" s="42">
        <v>0</v>
      </c>
    </row>
    <row r="28" spans="1:15" ht="15.75" thickBot="1">
      <c r="B28" s="43"/>
      <c r="C28" s="44"/>
      <c r="D28" s="32"/>
      <c r="E28" s="43" t="s">
        <v>244</v>
      </c>
      <c r="F28" s="44">
        <v>0</v>
      </c>
      <c r="G28" s="32"/>
      <c r="H28" s="43" t="s">
        <v>244</v>
      </c>
      <c r="I28" s="44">
        <v>0</v>
      </c>
      <c r="J28" s="32"/>
      <c r="K28" s="43" t="s">
        <v>244</v>
      </c>
      <c r="L28" s="44">
        <v>0</v>
      </c>
      <c r="M28" s="32"/>
      <c r="N28" s="43" t="s">
        <v>244</v>
      </c>
      <c r="O28" s="44">
        <v>0</v>
      </c>
    </row>
    <row r="31" spans="1:15">
      <c r="A31" t="s">
        <v>350</v>
      </c>
    </row>
    <row r="33" spans="1:18">
      <c r="A33" t="s">
        <v>351</v>
      </c>
      <c r="B33" t="s">
        <v>173</v>
      </c>
      <c r="C33" t="s">
        <v>195</v>
      </c>
      <c r="D33" t="s">
        <v>178</v>
      </c>
    </row>
    <row r="34" spans="1:18">
      <c r="A34" t="s">
        <v>7</v>
      </c>
      <c r="B34">
        <f>C6</f>
        <v>35</v>
      </c>
      <c r="C34">
        <f>C7</f>
        <v>1</v>
      </c>
      <c r="D34">
        <f>C8</f>
        <v>0</v>
      </c>
      <c r="M34" t="s">
        <v>166</v>
      </c>
    </row>
    <row r="35" spans="1:18">
      <c r="A35" t="s">
        <v>352</v>
      </c>
      <c r="B35">
        <f>C15</f>
        <v>36</v>
      </c>
      <c r="C35">
        <f>C16</f>
        <v>0</v>
      </c>
      <c r="D35">
        <f>C17</f>
        <v>0</v>
      </c>
      <c r="N35" t="s">
        <v>174</v>
      </c>
      <c r="O35" t="s">
        <v>196</v>
      </c>
      <c r="P35" t="s">
        <v>178</v>
      </c>
    </row>
    <row r="36" spans="1:18">
      <c r="A36" t="s">
        <v>353</v>
      </c>
      <c r="B36">
        <f>C24</f>
        <v>36</v>
      </c>
      <c r="C36">
        <f>C25</f>
        <v>0</v>
      </c>
      <c r="D36">
        <f>C26</f>
        <v>0</v>
      </c>
      <c r="M36" t="s">
        <v>7</v>
      </c>
      <c r="N36">
        <f>I6</f>
        <v>23</v>
      </c>
      <c r="O36">
        <f>I7</f>
        <v>13</v>
      </c>
      <c r="P36">
        <f>I8</f>
        <v>0</v>
      </c>
    </row>
    <row r="37" spans="1:18">
      <c r="M37" t="s">
        <v>352</v>
      </c>
      <c r="N37">
        <f>I15</f>
        <v>18</v>
      </c>
      <c r="O37">
        <f>I16</f>
        <v>18</v>
      </c>
      <c r="P37">
        <f>I17</f>
        <v>0</v>
      </c>
    </row>
    <row r="38" spans="1:18">
      <c r="M38" t="s">
        <v>353</v>
      </c>
      <c r="N38">
        <f>I24</f>
        <v>24</v>
      </c>
      <c r="O38">
        <f>I25</f>
        <v>12</v>
      </c>
      <c r="P38">
        <f>I26</f>
        <v>0</v>
      </c>
    </row>
    <row r="47" spans="1:18">
      <c r="A47" t="s">
        <v>354</v>
      </c>
      <c r="M47" t="s">
        <v>342</v>
      </c>
    </row>
    <row r="48" spans="1:18">
      <c r="N48" t="s">
        <v>175</v>
      </c>
      <c r="O48" t="s">
        <v>213</v>
      </c>
      <c r="P48" t="s">
        <v>197</v>
      </c>
      <c r="Q48" t="s">
        <v>178</v>
      </c>
      <c r="R48" t="s">
        <v>244</v>
      </c>
    </row>
    <row r="49" spans="1:18">
      <c r="B49" t="s">
        <v>173</v>
      </c>
      <c r="C49" t="s">
        <v>195</v>
      </c>
      <c r="D49" t="s">
        <v>178</v>
      </c>
      <c r="M49" t="s">
        <v>7</v>
      </c>
      <c r="N49">
        <f>L6</f>
        <v>26</v>
      </c>
      <c r="O49">
        <f>L7</f>
        <v>3</v>
      </c>
      <c r="P49">
        <f>L8</f>
        <v>3</v>
      </c>
      <c r="Q49">
        <f>L9</f>
        <v>3</v>
      </c>
      <c r="R49">
        <v>1</v>
      </c>
    </row>
    <row r="50" spans="1:18">
      <c r="A50" t="s">
        <v>7</v>
      </c>
      <c r="B50">
        <f>F6</f>
        <v>30</v>
      </c>
      <c r="C50">
        <f>F7</f>
        <v>6</v>
      </c>
      <c r="D50">
        <f>F8</f>
        <v>0</v>
      </c>
      <c r="M50" t="s">
        <v>352</v>
      </c>
      <c r="N50">
        <f>L15</f>
        <v>31</v>
      </c>
      <c r="O50">
        <f>L16</f>
        <v>3</v>
      </c>
      <c r="P50">
        <f>L17</f>
        <v>2</v>
      </c>
      <c r="Q50">
        <f>L18</f>
        <v>0</v>
      </c>
      <c r="R50">
        <v>0</v>
      </c>
    </row>
    <row r="51" spans="1:18">
      <c r="A51" t="s">
        <v>352</v>
      </c>
      <c r="B51">
        <f>F15</f>
        <v>20</v>
      </c>
      <c r="C51">
        <f>F16</f>
        <v>16</v>
      </c>
      <c r="D51">
        <f>F17</f>
        <v>0</v>
      </c>
      <c r="M51" t="s">
        <v>353</v>
      </c>
      <c r="N51">
        <f>L24</f>
        <v>25</v>
      </c>
      <c r="O51">
        <f>L25</f>
        <v>8</v>
      </c>
      <c r="P51">
        <f>L26</f>
        <v>0</v>
      </c>
      <c r="Q51">
        <f>L27</f>
        <v>3</v>
      </c>
      <c r="R51">
        <v>0</v>
      </c>
    </row>
    <row r="52" spans="1:18">
      <c r="A52" t="s">
        <v>353</v>
      </c>
      <c r="B52">
        <f>F24</f>
        <v>24</v>
      </c>
      <c r="C52">
        <f>F25</f>
        <v>12</v>
      </c>
      <c r="D52">
        <f>F26</f>
        <v>0</v>
      </c>
    </row>
    <row r="62" spans="1:18">
      <c r="J62" t="s">
        <v>355</v>
      </c>
    </row>
    <row r="64" spans="1:18">
      <c r="K64" t="s">
        <v>171</v>
      </c>
      <c r="L64" t="s">
        <v>200</v>
      </c>
      <c r="M64" t="s">
        <v>198</v>
      </c>
      <c r="N64" t="s">
        <v>178</v>
      </c>
    </row>
    <row r="65" spans="10:14">
      <c r="J65" t="s">
        <v>7</v>
      </c>
      <c r="K65">
        <f>O6</f>
        <v>30</v>
      </c>
      <c r="L65">
        <f>O7</f>
        <v>3</v>
      </c>
      <c r="M65">
        <f>O8</f>
        <v>2</v>
      </c>
      <c r="N65">
        <f>O9</f>
        <v>1</v>
      </c>
    </row>
    <row r="66" spans="10:14">
      <c r="J66" t="s">
        <v>352</v>
      </c>
      <c r="K66">
        <f>O15</f>
        <v>20</v>
      </c>
      <c r="L66">
        <f>O16</f>
        <v>16</v>
      </c>
      <c r="M66">
        <f>O17</f>
        <v>0</v>
      </c>
      <c r="N66">
        <v>0</v>
      </c>
    </row>
    <row r="67" spans="10:14">
      <c r="J67" t="s">
        <v>353</v>
      </c>
      <c r="K67">
        <f>O24</f>
        <v>25</v>
      </c>
      <c r="L67">
        <f>O25</f>
        <v>6</v>
      </c>
      <c r="M67">
        <f>O26</f>
        <v>5</v>
      </c>
      <c r="N67">
        <v>0</v>
      </c>
    </row>
    <row r="88" spans="1:15" ht="28.5">
      <c r="A88" s="190" t="s">
        <v>356</v>
      </c>
    </row>
    <row r="89" spans="1:15" ht="45">
      <c r="A89" s="191" t="s">
        <v>172</v>
      </c>
      <c r="B89" s="208" t="s">
        <v>251</v>
      </c>
      <c r="C89" s="33" t="s">
        <v>306</v>
      </c>
      <c r="I89" t="s">
        <v>357</v>
      </c>
      <c r="J89" t="s">
        <v>179</v>
      </c>
      <c r="K89" t="s">
        <v>215</v>
      </c>
      <c r="L89" t="s">
        <v>358</v>
      </c>
      <c r="M89" t="s">
        <v>283</v>
      </c>
      <c r="N89" t="s">
        <v>359</v>
      </c>
      <c r="O89" t="s">
        <v>360</v>
      </c>
    </row>
    <row r="90" spans="1:15" ht="45">
      <c r="A90" s="191" t="s">
        <v>172</v>
      </c>
      <c r="B90" s="208" t="s">
        <v>251</v>
      </c>
      <c r="C90" s="33" t="s">
        <v>306</v>
      </c>
      <c r="I90">
        <v>37</v>
      </c>
      <c r="J90">
        <v>7</v>
      </c>
      <c r="K90">
        <v>9</v>
      </c>
      <c r="L90">
        <v>3</v>
      </c>
      <c r="M90">
        <v>7</v>
      </c>
      <c r="N90">
        <v>2</v>
      </c>
      <c r="O90">
        <v>3</v>
      </c>
    </row>
    <row r="91" spans="1:15" ht="27">
      <c r="A91" s="198" t="s">
        <v>179</v>
      </c>
      <c r="B91" s="194" t="s">
        <v>253</v>
      </c>
      <c r="C91" s="33" t="s">
        <v>306</v>
      </c>
    </row>
    <row r="92" spans="1:15" ht="60">
      <c r="A92" s="198" t="s">
        <v>179</v>
      </c>
      <c r="B92" s="193" t="s">
        <v>255</v>
      </c>
      <c r="C92" s="196" t="s">
        <v>312</v>
      </c>
    </row>
    <row r="93" spans="1:15" ht="60">
      <c r="A93" s="198" t="s">
        <v>179</v>
      </c>
      <c r="B93" s="193" t="s">
        <v>255</v>
      </c>
      <c r="C93" s="196" t="s">
        <v>312</v>
      </c>
    </row>
    <row r="94" spans="1:15" ht="60">
      <c r="A94" s="198" t="s">
        <v>179</v>
      </c>
      <c r="B94" s="193" t="s">
        <v>255</v>
      </c>
      <c r="C94" s="196" t="s">
        <v>312</v>
      </c>
      <c r="I94" s="204"/>
    </row>
    <row r="95" spans="1:15" ht="67.5">
      <c r="A95" s="191" t="s">
        <v>189</v>
      </c>
      <c r="B95" s="194" t="s">
        <v>255</v>
      </c>
      <c r="C95" s="196" t="s">
        <v>313</v>
      </c>
    </row>
    <row r="96" spans="1:15" ht="25.5">
      <c r="A96" s="14" t="s">
        <v>194</v>
      </c>
      <c r="B96" s="199" t="s">
        <v>267</v>
      </c>
      <c r="C96" s="196" t="s">
        <v>312</v>
      </c>
    </row>
    <row r="97" spans="1:3" ht="51">
      <c r="A97" s="200" t="s">
        <v>201</v>
      </c>
      <c r="B97" s="194" t="s">
        <v>255</v>
      </c>
      <c r="C97" s="196" t="s">
        <v>282</v>
      </c>
    </row>
    <row r="98" spans="1:3" ht="30">
      <c r="A98" s="191" t="s">
        <v>205</v>
      </c>
      <c r="B98" s="195" t="s">
        <v>272</v>
      </c>
      <c r="C98" s="196" t="s">
        <v>282</v>
      </c>
    </row>
    <row r="99" spans="1:3" ht="51">
      <c r="A99" s="191" t="s">
        <v>205</v>
      </c>
      <c r="B99" s="194" t="s">
        <v>255</v>
      </c>
      <c r="C99" s="196" t="s">
        <v>316</v>
      </c>
    </row>
    <row r="100" spans="1:3" ht="76.5">
      <c r="A100" s="203" t="s">
        <v>212</v>
      </c>
      <c r="B100" s="194" t="s">
        <v>280</v>
      </c>
      <c r="C100" s="196" t="s">
        <v>316</v>
      </c>
    </row>
    <row r="101" spans="1:3" ht="27">
      <c r="A101" s="203" t="s">
        <v>217</v>
      </c>
      <c r="B101" s="194" t="s">
        <v>282</v>
      </c>
      <c r="C101" s="196" t="s">
        <v>316</v>
      </c>
    </row>
    <row r="102" spans="1:3" ht="135">
      <c r="A102" s="192" t="s">
        <v>219</v>
      </c>
      <c r="B102" s="202" t="s">
        <v>284</v>
      </c>
      <c r="C102" s="33" t="s">
        <v>319</v>
      </c>
    </row>
    <row r="103" spans="1:3" ht="127.5">
      <c r="A103" s="191" t="s">
        <v>221</v>
      </c>
      <c r="B103" s="207" t="s">
        <v>286</v>
      </c>
      <c r="C103" s="196" t="s">
        <v>316</v>
      </c>
    </row>
    <row r="104" spans="1:3" ht="27">
      <c r="A104" s="191" t="s">
        <v>205</v>
      </c>
      <c r="B104" s="16" t="s">
        <v>283</v>
      </c>
      <c r="C104" s="196" t="s">
        <v>316</v>
      </c>
    </row>
    <row r="105" spans="1:3" ht="27">
      <c r="A105" s="200" t="s">
        <v>215</v>
      </c>
      <c r="B105" s="194" t="s">
        <v>282</v>
      </c>
      <c r="C105" s="206" t="s">
        <v>283</v>
      </c>
    </row>
    <row r="106" spans="1:3" ht="27">
      <c r="A106" s="191" t="s">
        <v>205</v>
      </c>
      <c r="C106" s="196" t="s">
        <v>316</v>
      </c>
    </row>
    <row r="107" spans="1:3">
      <c r="A107" s="200" t="s">
        <v>228</v>
      </c>
      <c r="C107" s="33" t="s">
        <v>323</v>
      </c>
    </row>
    <row r="108" spans="1:3" ht="27">
      <c r="A108" s="200" t="s">
        <v>228</v>
      </c>
      <c r="C108" s="201" t="s">
        <v>215</v>
      </c>
    </row>
    <row r="109" spans="1:3" ht="27">
      <c r="A109" s="205" t="s">
        <v>233</v>
      </c>
      <c r="C109" s="201" t="s">
        <v>215</v>
      </c>
    </row>
    <row r="110" spans="1:3" ht="27">
      <c r="A110" s="191" t="s">
        <v>236</v>
      </c>
      <c r="C110" s="33" t="s">
        <v>319</v>
      </c>
    </row>
    <row r="111" spans="1:3" ht="27">
      <c r="A111" s="200" t="s">
        <v>215</v>
      </c>
      <c r="C111" s="206" t="s">
        <v>283</v>
      </c>
    </row>
    <row r="112" spans="1:3" ht="27">
      <c r="A112" s="205" t="s">
        <v>238</v>
      </c>
      <c r="C112" s="206" t="s">
        <v>283</v>
      </c>
    </row>
    <row r="113" spans="1:3" ht="27">
      <c r="A113" s="205" t="s">
        <v>238</v>
      </c>
      <c r="C113" s="197" t="s">
        <v>316</v>
      </c>
    </row>
    <row r="114" spans="1:3">
      <c r="A114" s="191" t="s">
        <v>205</v>
      </c>
    </row>
    <row r="115" spans="1:3">
      <c r="A115" s="203" t="s">
        <v>242</v>
      </c>
    </row>
  </sheetData>
  <mergeCells count="15">
    <mergeCell ref="B22:C22"/>
    <mergeCell ref="E22:F22"/>
    <mergeCell ref="H22:I22"/>
    <mergeCell ref="K22:L22"/>
    <mergeCell ref="N22:O22"/>
    <mergeCell ref="B4:C4"/>
    <mergeCell ref="E4:F4"/>
    <mergeCell ref="H4:I4"/>
    <mergeCell ref="K4:L4"/>
    <mergeCell ref="N4:O4"/>
    <mergeCell ref="B13:C13"/>
    <mergeCell ref="E13:F13"/>
    <mergeCell ref="H13:I13"/>
    <mergeCell ref="K13:L13"/>
    <mergeCell ref="N13:O13"/>
  </mergeCells>
  <dataValidations count="2">
    <dataValidation type="list" allowBlank="1" showInputMessage="1" showErrorMessage="1" sqref="C89:C91 C93:C113" xr:uid="{FBA2F0AE-9365-0449-8A99-E59B169D0606}">
      <formula1>databron</formula1>
    </dataValidation>
    <dataValidation type="list" allowBlank="1" showInputMessage="1" showErrorMessage="1" sqref="C95 C108:C109" xr:uid="{F79C84E5-EC67-1A4D-BEC3-4C551ABF6888}">
      <formula1>veldgevuld</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A8C63-D2F2-1C4B-8D30-D572F6201E50}">
  <sheetPr>
    <tabColor rgb="FF92D050"/>
  </sheetPr>
  <dimension ref="A1:U149"/>
  <sheetViews>
    <sheetView topLeftCell="A7" zoomScale="50" workbookViewId="0">
      <selection activeCell="E21" sqref="E21"/>
    </sheetView>
  </sheetViews>
  <sheetFormatPr defaultColWidth="11.42578125" defaultRowHeight="15"/>
  <cols>
    <col min="1" max="2" width="30.7109375" customWidth="1"/>
    <col min="3" max="3" width="27.7109375" customWidth="1"/>
    <col min="4" max="4" width="26.85546875" customWidth="1"/>
    <col min="5" max="5" width="26.28515625" customWidth="1"/>
    <col min="6" max="6" width="26.85546875" customWidth="1"/>
    <col min="7" max="7" width="24.140625" customWidth="1"/>
    <col min="8" max="8" width="26.42578125" customWidth="1"/>
    <col min="9" max="9" width="31.140625" customWidth="1"/>
    <col min="10" max="13" width="24.140625" customWidth="1"/>
    <col min="14" max="14" width="31.140625" customWidth="1"/>
    <col min="15" max="15" width="38.140625" bestFit="1" customWidth="1"/>
    <col min="16" max="16" width="31.140625" customWidth="1"/>
    <col min="17" max="17" width="25.140625" customWidth="1"/>
    <col min="18" max="20" width="22.85546875" customWidth="1"/>
    <col min="21" max="21" width="24.140625" customWidth="1"/>
    <col min="22" max="22" width="12.42578125" customWidth="1"/>
  </cols>
  <sheetData>
    <row r="1" spans="1:21" s="135" customFormat="1" ht="18.75">
      <c r="A1" s="133" t="s">
        <v>361</v>
      </c>
      <c r="B1" s="133"/>
      <c r="C1" s="134"/>
      <c r="D1" s="134"/>
      <c r="E1" s="134"/>
      <c r="F1" s="134"/>
      <c r="G1" s="134"/>
      <c r="H1" s="134"/>
      <c r="I1" s="134"/>
      <c r="J1" s="134"/>
      <c r="K1" s="134"/>
      <c r="L1" s="134"/>
      <c r="M1" s="134"/>
      <c r="N1" s="134"/>
      <c r="O1" s="134"/>
      <c r="P1" s="134"/>
      <c r="Q1" s="134"/>
      <c r="R1" s="134"/>
      <c r="S1" s="134"/>
      <c r="T1" s="134"/>
      <c r="U1" s="134"/>
    </row>
    <row r="2" spans="1:21" s="135" customFormat="1"/>
    <row r="3" spans="1:21" s="135" customFormat="1" ht="15.75">
      <c r="A3" s="136" t="s">
        <v>362</v>
      </c>
      <c r="B3" s="136"/>
      <c r="C3" s="137" t="s">
        <v>363</v>
      </c>
      <c r="D3" s="138"/>
      <c r="E3" s="138"/>
      <c r="F3" s="138"/>
      <c r="G3" s="138"/>
      <c r="H3" s="138"/>
      <c r="I3" s="138"/>
      <c r="J3" s="138"/>
      <c r="K3" s="138"/>
      <c r="L3" s="138"/>
      <c r="M3" s="138"/>
      <c r="N3" s="138"/>
      <c r="O3" s="138"/>
      <c r="P3" s="138"/>
      <c r="Q3" s="138"/>
      <c r="R3" s="138"/>
      <c r="S3" s="138"/>
      <c r="T3" s="138"/>
      <c r="U3" s="138"/>
    </row>
    <row r="4" spans="1:21" s="135" customFormat="1" ht="15.75" thickBot="1">
      <c r="C4" s="139"/>
      <c r="E4" s="139"/>
      <c r="F4" s="140"/>
      <c r="G4" s="140"/>
      <c r="H4" s="140"/>
      <c r="I4" s="140"/>
      <c r="J4" s="139"/>
      <c r="K4" s="139"/>
      <c r="L4" s="139"/>
      <c r="M4" s="139"/>
      <c r="N4" s="140"/>
      <c r="O4" s="141" t="s">
        <v>364</v>
      </c>
      <c r="P4" s="140"/>
    </row>
    <row r="5" spans="1:21" s="135" customFormat="1" ht="41.1" customHeight="1" thickBot="1">
      <c r="A5" s="142" t="s">
        <v>365</v>
      </c>
      <c r="B5" s="143" t="s">
        <v>366</v>
      </c>
      <c r="C5" s="143" t="s">
        <v>367</v>
      </c>
      <c r="D5" s="143" t="s">
        <v>368</v>
      </c>
      <c r="E5" s="143" t="s">
        <v>369</v>
      </c>
      <c r="F5" s="143" t="s">
        <v>370</v>
      </c>
      <c r="G5" s="143" t="s">
        <v>371</v>
      </c>
      <c r="H5" s="143" t="s">
        <v>372</v>
      </c>
      <c r="I5" s="143" t="s">
        <v>373</v>
      </c>
      <c r="J5" s="143" t="s">
        <v>374</v>
      </c>
      <c r="K5" s="143" t="s">
        <v>374</v>
      </c>
      <c r="L5" s="143" t="s">
        <v>373</v>
      </c>
      <c r="M5" s="143" t="s">
        <v>373</v>
      </c>
      <c r="N5" s="143" t="s">
        <v>375</v>
      </c>
      <c r="O5" s="144" t="s">
        <v>376</v>
      </c>
      <c r="P5" s="143" t="s">
        <v>374</v>
      </c>
      <c r="Q5" s="145" t="s">
        <v>376</v>
      </c>
      <c r="R5" s="143" t="s">
        <v>377</v>
      </c>
      <c r="S5" s="146"/>
      <c r="T5" s="146"/>
      <c r="U5" s="146"/>
    </row>
    <row r="6" spans="1:21" s="135" customFormat="1" ht="93" customHeight="1" thickBot="1">
      <c r="A6" s="142" t="s">
        <v>378</v>
      </c>
      <c r="B6" s="143" t="s">
        <v>379</v>
      </c>
      <c r="C6" s="143" t="s">
        <v>379</v>
      </c>
      <c r="D6" s="143" t="s">
        <v>380</v>
      </c>
      <c r="E6" s="143" t="s">
        <v>381</v>
      </c>
      <c r="F6" s="143" t="s">
        <v>382</v>
      </c>
      <c r="G6" s="143" t="s">
        <v>383</v>
      </c>
      <c r="H6" s="143" t="s">
        <v>384</v>
      </c>
      <c r="I6" s="143" t="s">
        <v>385</v>
      </c>
      <c r="J6" s="143" t="s">
        <v>386</v>
      </c>
      <c r="K6" s="143" t="s">
        <v>387</v>
      </c>
      <c r="L6" s="143" t="s">
        <v>388</v>
      </c>
      <c r="M6" s="143" t="s">
        <v>389</v>
      </c>
      <c r="N6" s="143" t="s">
        <v>390</v>
      </c>
      <c r="O6" s="144" t="s">
        <v>391</v>
      </c>
      <c r="P6" s="143" t="s">
        <v>392</v>
      </c>
      <c r="Q6" s="145" t="s">
        <v>393</v>
      </c>
      <c r="R6" s="143" t="s">
        <v>394</v>
      </c>
      <c r="S6" s="146"/>
      <c r="T6" s="146"/>
      <c r="U6" s="146"/>
    </row>
    <row r="7" spans="1:21" ht="60.75" thickBot="1">
      <c r="A7" s="147" t="s">
        <v>163</v>
      </c>
      <c r="B7" s="143" t="s">
        <v>395</v>
      </c>
      <c r="C7" s="143" t="s">
        <v>396</v>
      </c>
      <c r="D7" s="143" t="s">
        <v>397</v>
      </c>
      <c r="E7" s="143" t="s">
        <v>397</v>
      </c>
      <c r="F7" s="143" t="s">
        <v>398</v>
      </c>
      <c r="G7" s="143" t="s">
        <v>399</v>
      </c>
      <c r="H7" s="143" t="s">
        <v>400</v>
      </c>
      <c r="I7" s="143" t="s">
        <v>401</v>
      </c>
      <c r="J7" s="143" t="s">
        <v>402</v>
      </c>
      <c r="K7" s="143" t="s">
        <v>403</v>
      </c>
      <c r="L7" s="143" t="s">
        <v>282</v>
      </c>
      <c r="M7" s="143" t="s">
        <v>404</v>
      </c>
      <c r="N7" s="143" t="s">
        <v>242</v>
      </c>
      <c r="O7" s="144" t="s">
        <v>405</v>
      </c>
      <c r="P7" s="143" t="s">
        <v>406</v>
      </c>
      <c r="Q7" s="143" t="s">
        <v>407</v>
      </c>
      <c r="R7" s="148" t="s">
        <v>407</v>
      </c>
      <c r="S7" s="146"/>
      <c r="T7" s="146"/>
      <c r="U7" s="146"/>
    </row>
    <row r="8" spans="1:21">
      <c r="A8" s="149" t="s">
        <v>408</v>
      </c>
      <c r="B8" s="149"/>
      <c r="C8" s="150"/>
      <c r="D8" s="150"/>
      <c r="E8" s="150"/>
      <c r="F8" s="150"/>
      <c r="G8" s="150"/>
      <c r="H8" s="150"/>
      <c r="I8" s="150"/>
      <c r="J8" s="150"/>
      <c r="K8" s="150"/>
      <c r="L8" s="150"/>
      <c r="M8" s="150"/>
      <c r="N8" s="150"/>
      <c r="O8" s="150"/>
      <c r="P8" s="150"/>
      <c r="Q8" s="150"/>
      <c r="R8" s="150"/>
      <c r="S8" s="150"/>
      <c r="T8" s="150"/>
      <c r="U8" s="150"/>
    </row>
    <row r="9" spans="1:21">
      <c r="E9" s="150"/>
      <c r="G9" s="150"/>
      <c r="H9" s="150"/>
      <c r="I9" s="150"/>
      <c r="J9" s="150"/>
      <c r="K9" s="150"/>
      <c r="L9" s="150"/>
      <c r="M9" s="150"/>
      <c r="N9" s="150"/>
      <c r="O9" s="151" t="s">
        <v>409</v>
      </c>
      <c r="P9" s="150"/>
      <c r="Q9" s="150"/>
      <c r="R9" s="150"/>
      <c r="S9" s="150"/>
      <c r="T9" s="150"/>
      <c r="U9" s="150"/>
    </row>
    <row r="10" spans="1:21">
      <c r="A10" s="152" t="s">
        <v>410</v>
      </c>
      <c r="B10" s="152"/>
      <c r="C10" s="153"/>
      <c r="D10" s="153"/>
      <c r="E10" s="153"/>
      <c r="F10" s="153"/>
      <c r="G10" s="153"/>
      <c r="H10" s="153"/>
      <c r="I10" s="153"/>
      <c r="J10" s="153"/>
      <c r="K10" s="153"/>
      <c r="L10" s="153"/>
      <c r="M10" s="153"/>
      <c r="N10" s="153"/>
      <c r="O10" s="154"/>
      <c r="P10" s="153"/>
      <c r="Q10" s="153"/>
      <c r="R10" s="153"/>
      <c r="S10" s="153"/>
      <c r="T10" s="153"/>
      <c r="U10" s="153"/>
    </row>
    <row r="11" spans="1:21">
      <c r="A11" s="155" t="s">
        <v>411</v>
      </c>
      <c r="B11" s="155"/>
      <c r="C11" s="156" t="s">
        <v>23</v>
      </c>
      <c r="D11" s="156" t="s">
        <v>16</v>
      </c>
      <c r="E11" s="156" t="s">
        <v>16</v>
      </c>
      <c r="F11" s="156" t="s">
        <v>16</v>
      </c>
      <c r="G11" s="156" t="s">
        <v>63</v>
      </c>
      <c r="H11" s="156" t="s">
        <v>16</v>
      </c>
      <c r="I11" s="156" t="s">
        <v>412</v>
      </c>
      <c r="J11" s="156" t="s">
        <v>413</v>
      </c>
      <c r="K11" s="156" t="s">
        <v>16</v>
      </c>
      <c r="L11" s="156" t="s">
        <v>20</v>
      </c>
      <c r="M11" s="156" t="s">
        <v>113</v>
      </c>
      <c r="N11" s="157" t="s">
        <v>124</v>
      </c>
      <c r="O11" s="158" t="s">
        <v>16</v>
      </c>
      <c r="P11" s="156" t="s">
        <v>412</v>
      </c>
      <c r="Q11" s="156" t="s">
        <v>65</v>
      </c>
      <c r="R11" s="156" t="s">
        <v>65</v>
      </c>
      <c r="S11" s="159"/>
      <c r="T11" s="159"/>
      <c r="U11" s="159"/>
    </row>
    <row r="12" spans="1:21" ht="30">
      <c r="A12" s="155" t="s">
        <v>411</v>
      </c>
      <c r="B12" s="155"/>
      <c r="C12" s="156" t="s">
        <v>16</v>
      </c>
      <c r="D12" s="156" t="s">
        <v>23</v>
      </c>
      <c r="E12" s="156" t="s">
        <v>65</v>
      </c>
      <c r="F12" s="156" t="s">
        <v>20</v>
      </c>
      <c r="G12" s="156" t="s">
        <v>65</v>
      </c>
      <c r="H12" s="156" t="s">
        <v>44</v>
      </c>
      <c r="I12" s="156" t="s">
        <v>75</v>
      </c>
      <c r="J12" s="156"/>
      <c r="K12" s="156" t="s">
        <v>98</v>
      </c>
      <c r="L12" s="156" t="s">
        <v>65</v>
      </c>
      <c r="M12" s="156" t="s">
        <v>114</v>
      </c>
      <c r="N12" s="156" t="s">
        <v>20</v>
      </c>
      <c r="O12" s="158" t="s">
        <v>19</v>
      </c>
      <c r="P12" s="156" t="s">
        <v>20</v>
      </c>
      <c r="Q12" s="156" t="s">
        <v>23</v>
      </c>
      <c r="R12" s="156" t="s">
        <v>23</v>
      </c>
      <c r="S12" s="159"/>
      <c r="T12" s="159"/>
      <c r="U12" s="159"/>
    </row>
    <row r="13" spans="1:21">
      <c r="A13" s="155" t="s">
        <v>411</v>
      </c>
      <c r="B13" s="155"/>
      <c r="C13" s="156" t="s">
        <v>414</v>
      </c>
      <c r="D13" s="156"/>
      <c r="E13" s="156" t="s">
        <v>42</v>
      </c>
      <c r="F13" s="156" t="s">
        <v>57</v>
      </c>
      <c r="G13" s="156" t="s">
        <v>16</v>
      </c>
      <c r="H13" s="156" t="s">
        <v>23</v>
      </c>
      <c r="I13" s="156" t="s">
        <v>21</v>
      </c>
      <c r="J13" s="156" t="s">
        <v>415</v>
      </c>
      <c r="K13" s="156" t="s">
        <v>416</v>
      </c>
      <c r="L13" s="156" t="s">
        <v>71</v>
      </c>
      <c r="M13" s="156" t="s">
        <v>75</v>
      </c>
      <c r="N13" s="156" t="s">
        <v>44</v>
      </c>
      <c r="O13" s="158" t="s">
        <v>417</v>
      </c>
      <c r="P13" s="157" t="s">
        <v>134</v>
      </c>
      <c r="Q13" s="156" t="s">
        <v>44</v>
      </c>
      <c r="R13" s="156" t="s">
        <v>44</v>
      </c>
      <c r="S13" s="159"/>
      <c r="T13" s="153"/>
      <c r="U13" s="159"/>
    </row>
    <row r="14" spans="1:21">
      <c r="A14" s="155" t="s">
        <v>411</v>
      </c>
      <c r="B14" s="155"/>
      <c r="C14" s="156" t="s">
        <v>418</v>
      </c>
      <c r="D14" s="156"/>
      <c r="E14" s="156" t="s">
        <v>43</v>
      </c>
      <c r="F14" s="156" t="s">
        <v>59</v>
      </c>
      <c r="G14" s="156" t="s">
        <v>44</v>
      </c>
      <c r="H14" s="156" t="s">
        <v>20</v>
      </c>
      <c r="I14" s="160" t="s">
        <v>76</v>
      </c>
      <c r="J14" s="156" t="s">
        <v>16</v>
      </c>
      <c r="K14" s="156" t="s">
        <v>100</v>
      </c>
      <c r="L14" s="157" t="s">
        <v>109</v>
      </c>
      <c r="M14" s="156" t="s">
        <v>115</v>
      </c>
      <c r="N14" s="156" t="s">
        <v>16</v>
      </c>
      <c r="O14" s="158" t="s">
        <v>46</v>
      </c>
      <c r="P14" s="156"/>
      <c r="Q14" s="156" t="s">
        <v>16</v>
      </c>
      <c r="R14" s="156" t="s">
        <v>16</v>
      </c>
      <c r="S14" s="153"/>
      <c r="T14" s="153"/>
      <c r="U14" s="159"/>
    </row>
    <row r="15" spans="1:21">
      <c r="A15" s="155" t="s">
        <v>411</v>
      </c>
      <c r="B15" s="155"/>
      <c r="C15" s="156" t="s">
        <v>65</v>
      </c>
      <c r="D15" s="156"/>
      <c r="E15" s="156" t="s">
        <v>44</v>
      </c>
      <c r="F15" s="156" t="s">
        <v>23</v>
      </c>
      <c r="G15" s="157" t="s">
        <v>67</v>
      </c>
      <c r="H15" s="156" t="s">
        <v>129</v>
      </c>
      <c r="I15" s="156" t="s">
        <v>78</v>
      </c>
      <c r="J15" s="156" t="s">
        <v>44</v>
      </c>
      <c r="K15" s="156" t="s">
        <v>419</v>
      </c>
      <c r="L15" s="160" t="s">
        <v>23</v>
      </c>
      <c r="M15" s="160" t="s">
        <v>76</v>
      </c>
      <c r="N15" s="156"/>
      <c r="O15" s="158" t="s">
        <v>76</v>
      </c>
      <c r="P15" s="156"/>
      <c r="Q15" s="161" t="s">
        <v>114</v>
      </c>
      <c r="R15" s="156" t="s">
        <v>417</v>
      </c>
      <c r="S15" s="153"/>
      <c r="T15" s="153"/>
      <c r="U15" s="159"/>
    </row>
    <row r="16" spans="1:21">
      <c r="A16" s="155" t="s">
        <v>411</v>
      </c>
      <c r="B16" s="155"/>
      <c r="C16" s="156" t="s">
        <v>420</v>
      </c>
      <c r="D16" s="156"/>
      <c r="E16" s="156" t="s">
        <v>45</v>
      </c>
      <c r="F16" s="157" t="s">
        <v>60</v>
      </c>
      <c r="G16" s="156"/>
      <c r="H16" s="157" t="s">
        <v>52</v>
      </c>
      <c r="I16" s="156"/>
      <c r="J16" s="162" t="s">
        <v>89</v>
      </c>
      <c r="K16" s="156" t="s">
        <v>102</v>
      </c>
      <c r="L16" s="160" t="s">
        <v>44</v>
      </c>
      <c r="M16" s="160" t="s">
        <v>421</v>
      </c>
      <c r="N16" s="156"/>
      <c r="O16" s="158" t="s">
        <v>23</v>
      </c>
      <c r="P16" s="156"/>
      <c r="Q16" s="153"/>
      <c r="R16" s="153"/>
      <c r="S16" s="153"/>
      <c r="T16" s="153"/>
      <c r="U16" s="159"/>
    </row>
    <row r="17" spans="1:21">
      <c r="A17" s="155" t="s">
        <v>411</v>
      </c>
      <c r="B17" s="155"/>
      <c r="C17" s="156" t="s">
        <v>422</v>
      </c>
      <c r="D17" s="156"/>
      <c r="E17" s="156" t="s">
        <v>46</v>
      </c>
      <c r="F17" s="163" t="s">
        <v>52</v>
      </c>
      <c r="G17" s="156"/>
      <c r="H17" s="156"/>
      <c r="I17" s="160"/>
      <c r="J17" s="156" t="s">
        <v>90</v>
      </c>
      <c r="K17" s="156" t="s">
        <v>104</v>
      </c>
      <c r="L17" s="156" t="s">
        <v>16</v>
      </c>
      <c r="M17" s="156" t="s">
        <v>65</v>
      </c>
      <c r="N17" s="160"/>
      <c r="O17" s="164"/>
      <c r="P17" s="160"/>
      <c r="Q17" s="153"/>
      <c r="R17" s="153"/>
      <c r="S17" s="153"/>
      <c r="T17" s="153"/>
      <c r="U17" s="159"/>
    </row>
    <row r="18" spans="1:21" ht="30">
      <c r="A18" s="155" t="s">
        <v>411</v>
      </c>
      <c r="B18" s="155"/>
      <c r="C18" s="156"/>
      <c r="D18" s="156"/>
      <c r="E18" s="156" t="s">
        <v>47</v>
      </c>
      <c r="F18" s="156"/>
      <c r="G18" s="156"/>
      <c r="H18" s="156"/>
      <c r="I18" s="156"/>
      <c r="J18" s="156" t="s">
        <v>45</v>
      </c>
      <c r="K18" s="156"/>
      <c r="L18" s="156" t="s">
        <v>423</v>
      </c>
      <c r="M18" s="156" t="s">
        <v>119</v>
      </c>
      <c r="N18" s="156"/>
      <c r="O18" s="165"/>
      <c r="P18" s="156"/>
      <c r="Q18" s="153"/>
      <c r="R18" s="153"/>
      <c r="S18" s="153"/>
      <c r="T18" s="153"/>
      <c r="U18" s="159"/>
    </row>
    <row r="19" spans="1:21">
      <c r="A19" s="155" t="s">
        <v>411</v>
      </c>
      <c r="B19" s="155"/>
      <c r="C19" s="156"/>
      <c r="D19" s="156"/>
      <c r="E19" s="156" t="s">
        <v>48</v>
      </c>
      <c r="F19" s="156"/>
      <c r="G19" s="156"/>
      <c r="H19" s="156"/>
      <c r="I19" s="156"/>
      <c r="J19" s="156" t="s">
        <v>91</v>
      </c>
      <c r="K19" s="156"/>
      <c r="L19" s="156"/>
      <c r="M19" s="156" t="s">
        <v>121</v>
      </c>
      <c r="N19" s="156"/>
      <c r="O19" s="165"/>
      <c r="P19" s="156"/>
      <c r="Q19" s="153"/>
      <c r="R19" s="153"/>
      <c r="S19" s="153"/>
      <c r="T19" s="153"/>
      <c r="U19" s="159"/>
    </row>
    <row r="20" spans="1:21">
      <c r="A20" s="155" t="s">
        <v>411</v>
      </c>
      <c r="B20" s="155"/>
      <c r="C20" s="156"/>
      <c r="D20" s="156"/>
      <c r="E20" s="156" t="s">
        <v>50</v>
      </c>
      <c r="F20" s="156"/>
      <c r="G20" s="156"/>
      <c r="H20" s="156"/>
      <c r="I20" s="156"/>
      <c r="J20" s="156" t="s">
        <v>92</v>
      </c>
      <c r="K20" s="156"/>
      <c r="L20" s="156"/>
      <c r="M20" s="156"/>
      <c r="N20" s="156"/>
      <c r="O20" s="165"/>
      <c r="P20" s="156"/>
      <c r="Q20" s="153"/>
      <c r="R20" s="153"/>
      <c r="S20" s="153"/>
      <c r="T20" s="153"/>
      <c r="U20" s="159"/>
    </row>
    <row r="21" spans="1:21">
      <c r="A21" s="155" t="s">
        <v>411</v>
      </c>
      <c r="B21" s="155"/>
      <c r="C21" s="156"/>
      <c r="D21" s="156"/>
      <c r="E21" s="156" t="s">
        <v>424</v>
      </c>
      <c r="F21" s="156"/>
      <c r="G21" s="156"/>
      <c r="H21" s="156"/>
      <c r="I21" s="156"/>
      <c r="J21" s="156" t="s">
        <v>19</v>
      </c>
      <c r="K21" s="156"/>
      <c r="L21" s="156"/>
      <c r="M21" s="156"/>
      <c r="N21" s="156"/>
      <c r="O21" s="165"/>
      <c r="P21" s="156"/>
      <c r="Q21" s="153"/>
      <c r="R21" s="153"/>
      <c r="S21" s="153"/>
      <c r="T21" s="153"/>
      <c r="U21" s="159"/>
    </row>
    <row r="22" spans="1:21">
      <c r="A22" s="155" t="s">
        <v>411</v>
      </c>
      <c r="B22" s="155"/>
      <c r="C22" s="156"/>
      <c r="D22" s="156"/>
      <c r="E22" s="157" t="s">
        <v>52</v>
      </c>
      <c r="F22" s="156"/>
      <c r="G22" s="156"/>
      <c r="H22" s="156"/>
      <c r="I22" s="156"/>
      <c r="J22" s="156" t="s">
        <v>417</v>
      </c>
      <c r="K22" s="156"/>
      <c r="L22" s="156"/>
      <c r="M22" s="156"/>
      <c r="N22" s="156"/>
      <c r="O22" s="165"/>
      <c r="P22" s="156"/>
      <c r="Q22" s="153"/>
      <c r="R22" s="153"/>
      <c r="S22" s="153"/>
      <c r="T22" s="153"/>
      <c r="U22" s="153"/>
    </row>
    <row r="23" spans="1:21">
      <c r="A23" s="155" t="s">
        <v>411</v>
      </c>
      <c r="B23" s="155"/>
      <c r="C23" s="156"/>
      <c r="D23" s="156"/>
      <c r="E23" s="166" t="s">
        <v>425</v>
      </c>
      <c r="F23" s="156"/>
      <c r="G23" s="156"/>
      <c r="H23" s="156"/>
      <c r="I23" s="156"/>
      <c r="J23" s="156" t="s">
        <v>95</v>
      </c>
      <c r="K23" s="156"/>
      <c r="L23" s="156"/>
      <c r="M23" s="156"/>
      <c r="N23" s="156"/>
      <c r="O23" s="165"/>
      <c r="P23" s="156"/>
      <c r="Q23" s="153"/>
      <c r="R23" s="153"/>
      <c r="S23" s="153"/>
      <c r="T23" s="153"/>
      <c r="U23" s="153"/>
    </row>
    <row r="24" spans="1:21">
      <c r="A24" s="155" t="s">
        <v>411</v>
      </c>
      <c r="B24" s="155"/>
      <c r="C24" s="156"/>
      <c r="D24" s="156"/>
      <c r="E24" s="156"/>
      <c r="F24" s="156"/>
      <c r="G24" s="156"/>
      <c r="H24" s="156"/>
      <c r="I24" s="156"/>
      <c r="J24" s="156"/>
      <c r="K24" s="156"/>
      <c r="L24" s="156"/>
      <c r="M24" s="156"/>
      <c r="N24" s="156"/>
      <c r="O24" s="165"/>
      <c r="P24" s="156"/>
      <c r="Q24" s="153"/>
      <c r="R24" s="153"/>
      <c r="S24" s="153"/>
      <c r="T24" s="153"/>
      <c r="U24" s="153"/>
    </row>
    <row r="25" spans="1:21">
      <c r="A25" s="155"/>
      <c r="B25" s="155"/>
      <c r="C25" s="153"/>
      <c r="D25" s="153"/>
      <c r="E25" s="153"/>
      <c r="F25" s="153"/>
      <c r="G25" s="153"/>
      <c r="H25" s="153"/>
      <c r="I25" s="153"/>
      <c r="J25" s="153"/>
      <c r="K25" s="153"/>
      <c r="L25" s="153"/>
      <c r="M25" s="153"/>
      <c r="N25" s="153"/>
      <c r="O25" s="154"/>
      <c r="P25" s="153"/>
      <c r="Q25" s="153"/>
      <c r="R25" s="153"/>
      <c r="S25" s="153"/>
      <c r="T25" s="153"/>
      <c r="U25" s="153"/>
    </row>
    <row r="26" spans="1:21">
      <c r="A26" s="155"/>
      <c r="B26" s="155"/>
      <c r="C26" s="153"/>
      <c r="D26" s="153"/>
      <c r="E26" s="153"/>
      <c r="F26" s="153"/>
      <c r="G26" s="153"/>
      <c r="H26" s="153"/>
      <c r="I26" s="153"/>
      <c r="J26" s="153"/>
      <c r="K26" s="153"/>
      <c r="L26" s="153"/>
      <c r="M26" s="153"/>
      <c r="N26" s="153"/>
      <c r="O26" s="154"/>
      <c r="P26" s="153"/>
      <c r="Q26" s="153"/>
      <c r="R26" s="153"/>
      <c r="S26" s="153"/>
      <c r="T26" s="153"/>
      <c r="U26" s="153"/>
    </row>
    <row r="27" spans="1:21">
      <c r="A27" s="155"/>
      <c r="B27" s="155"/>
      <c r="C27" s="153"/>
      <c r="D27" s="153"/>
      <c r="E27" s="153"/>
      <c r="F27" s="153"/>
      <c r="G27" s="153"/>
      <c r="H27" s="153"/>
      <c r="I27" s="153"/>
      <c r="J27" s="153"/>
      <c r="K27" s="153"/>
      <c r="L27" s="153"/>
      <c r="M27" s="153"/>
      <c r="N27" s="153"/>
      <c r="O27" s="154"/>
      <c r="P27" s="153"/>
      <c r="Q27" s="153"/>
      <c r="R27" s="153"/>
      <c r="S27" s="153"/>
      <c r="T27" s="153"/>
      <c r="U27" s="153"/>
    </row>
    <row r="28" spans="1:21">
      <c r="A28" s="155"/>
      <c r="B28" s="155"/>
      <c r="C28" s="153"/>
      <c r="D28" s="153"/>
      <c r="E28" s="153"/>
      <c r="F28" s="153"/>
      <c r="G28" s="153"/>
      <c r="H28" s="153"/>
      <c r="I28" s="153"/>
      <c r="J28" s="153"/>
      <c r="K28" s="153"/>
      <c r="L28" s="153"/>
      <c r="M28" s="153"/>
      <c r="N28" s="153"/>
      <c r="O28" s="154"/>
      <c r="P28" s="153"/>
      <c r="Q28" s="153"/>
      <c r="R28" s="153"/>
      <c r="S28" s="153"/>
      <c r="T28" s="153"/>
      <c r="U28" s="153"/>
    </row>
    <row r="29" spans="1:21">
      <c r="A29" s="155"/>
      <c r="B29" s="155"/>
      <c r="C29" s="153"/>
      <c r="D29" s="153"/>
      <c r="E29" s="153"/>
      <c r="F29" s="153"/>
      <c r="G29" s="153"/>
      <c r="H29" s="153"/>
      <c r="I29" s="153"/>
      <c r="J29" s="153"/>
      <c r="K29" s="153"/>
      <c r="L29" s="153"/>
      <c r="M29" s="153"/>
      <c r="N29" s="153"/>
      <c r="O29" s="154"/>
      <c r="P29" s="153"/>
      <c r="Q29" s="153"/>
      <c r="R29" s="153"/>
      <c r="S29" s="153"/>
      <c r="T29" s="153"/>
      <c r="U29" s="153"/>
    </row>
    <row r="30" spans="1:21">
      <c r="A30" s="167" t="s">
        <v>426</v>
      </c>
      <c r="B30" s="167"/>
      <c r="C30" s="150"/>
      <c r="D30" s="150"/>
      <c r="E30" s="150"/>
      <c r="F30" s="150"/>
      <c r="G30" s="150"/>
      <c r="H30" s="150"/>
      <c r="I30" s="150"/>
      <c r="J30" s="150"/>
      <c r="K30" s="150"/>
      <c r="L30" s="150"/>
      <c r="M30" s="150"/>
      <c r="N30" s="150"/>
      <c r="O30" s="150"/>
      <c r="P30" s="150"/>
      <c r="Q30" s="150"/>
      <c r="R30" s="150"/>
      <c r="S30" s="150"/>
      <c r="T30" s="150"/>
      <c r="U30" s="150"/>
    </row>
    <row r="31" spans="1:21">
      <c r="C31" s="146"/>
      <c r="D31" s="146"/>
      <c r="E31" s="146"/>
      <c r="F31" s="146"/>
      <c r="G31" s="146"/>
      <c r="H31" s="146"/>
      <c r="I31" s="146"/>
      <c r="J31" s="146"/>
      <c r="K31" s="146"/>
      <c r="L31" s="146"/>
      <c r="M31" s="146"/>
      <c r="N31" s="146" t="s">
        <v>427</v>
      </c>
      <c r="O31" s="146"/>
      <c r="P31" s="146"/>
      <c r="Q31" s="146"/>
      <c r="R31" s="146"/>
      <c r="S31" s="150"/>
      <c r="T31" s="150"/>
      <c r="U31" s="150"/>
    </row>
    <row r="32" spans="1:21">
      <c r="A32" s="152" t="s">
        <v>428</v>
      </c>
      <c r="B32" s="152"/>
      <c r="C32" s="153"/>
      <c r="D32" s="168"/>
      <c r="E32" s="153"/>
      <c r="F32" s="153"/>
      <c r="G32" s="153"/>
      <c r="H32" s="153"/>
      <c r="I32" s="153"/>
      <c r="J32" s="153"/>
      <c r="K32" s="153"/>
      <c r="L32" s="153"/>
      <c r="M32" s="153"/>
      <c r="N32" s="153"/>
      <c r="O32" s="153"/>
      <c r="P32" s="153"/>
      <c r="Q32" s="153"/>
      <c r="R32" s="153"/>
      <c r="S32" s="153"/>
      <c r="T32" s="153"/>
      <c r="U32" s="153"/>
    </row>
    <row r="33" spans="1:21" ht="30">
      <c r="A33" s="155" t="s">
        <v>411</v>
      </c>
      <c r="B33" s="155"/>
      <c r="C33" s="159"/>
      <c r="D33" s="168"/>
      <c r="E33" s="161" t="s">
        <v>19</v>
      </c>
      <c r="F33" s="161" t="s">
        <v>19</v>
      </c>
      <c r="G33" s="161" t="s">
        <v>19</v>
      </c>
      <c r="H33" s="161" t="s">
        <v>19</v>
      </c>
      <c r="I33" s="161" t="s">
        <v>429</v>
      </c>
      <c r="J33" s="161" t="s">
        <v>415</v>
      </c>
      <c r="K33" s="161" t="s">
        <v>430</v>
      </c>
      <c r="L33" s="161" t="s">
        <v>417</v>
      </c>
      <c r="M33" s="161" t="s">
        <v>19</v>
      </c>
      <c r="N33" s="159"/>
      <c r="O33" s="161" t="s">
        <v>20</v>
      </c>
      <c r="P33" s="161" t="s">
        <v>417</v>
      </c>
      <c r="Q33" s="161" t="s">
        <v>431</v>
      </c>
      <c r="R33" s="161" t="s">
        <v>431</v>
      </c>
      <c r="S33" s="159"/>
      <c r="T33" s="159"/>
      <c r="U33" s="168"/>
    </row>
    <row r="34" spans="1:21" ht="24">
      <c r="A34" s="169" t="s">
        <v>432</v>
      </c>
      <c r="B34" s="169"/>
      <c r="C34" s="168"/>
      <c r="D34" s="168"/>
      <c r="E34" s="168" t="s">
        <v>433</v>
      </c>
      <c r="F34" s="168" t="s">
        <v>434</v>
      </c>
      <c r="G34" s="168" t="s">
        <v>435</v>
      </c>
      <c r="H34" s="168" t="s">
        <v>72</v>
      </c>
      <c r="I34" s="170" t="s">
        <v>77</v>
      </c>
      <c r="J34" s="168" t="s">
        <v>436</v>
      </c>
      <c r="K34" s="168" t="s">
        <v>103</v>
      </c>
      <c r="L34" s="168" t="s">
        <v>437</v>
      </c>
      <c r="M34" s="168" t="s">
        <v>438</v>
      </c>
      <c r="N34" s="168"/>
      <c r="O34" s="168" t="s">
        <v>439</v>
      </c>
      <c r="P34" s="170" t="s">
        <v>133</v>
      </c>
      <c r="Q34" s="168" t="s">
        <v>440</v>
      </c>
      <c r="R34" s="168" t="s">
        <v>440</v>
      </c>
      <c r="S34" s="168"/>
      <c r="T34" s="168"/>
      <c r="U34" s="168"/>
    </row>
    <row r="35" spans="1:21">
      <c r="A35" s="155" t="s">
        <v>411</v>
      </c>
      <c r="B35" s="155"/>
      <c r="C35" s="159"/>
      <c r="D35" s="168"/>
      <c r="E35" s="161" t="s">
        <v>19</v>
      </c>
      <c r="F35" s="161" t="s">
        <v>19</v>
      </c>
      <c r="G35" s="161" t="s">
        <v>19</v>
      </c>
      <c r="H35" s="159"/>
      <c r="I35" s="153"/>
      <c r="J35" s="161" t="s">
        <v>441</v>
      </c>
      <c r="K35" s="159"/>
      <c r="L35" s="161" t="s">
        <v>19</v>
      </c>
      <c r="M35" s="161" t="s">
        <v>19</v>
      </c>
      <c r="N35" s="159"/>
      <c r="O35" s="161" t="s">
        <v>417</v>
      </c>
      <c r="P35" s="153"/>
      <c r="Q35" s="161" t="s">
        <v>442</v>
      </c>
      <c r="R35" s="161" t="s">
        <v>417</v>
      </c>
      <c r="S35" s="159"/>
      <c r="T35" s="159"/>
      <c r="U35" s="159"/>
    </row>
    <row r="36" spans="1:21" ht="36">
      <c r="A36" s="169" t="s">
        <v>432</v>
      </c>
      <c r="B36" s="169"/>
      <c r="C36" s="168"/>
      <c r="D36" s="168"/>
      <c r="E36" s="168" t="s">
        <v>443</v>
      </c>
      <c r="F36" s="168" t="s">
        <v>444</v>
      </c>
      <c r="G36" s="168" t="s">
        <v>445</v>
      </c>
      <c r="H36" s="168"/>
      <c r="I36" s="153"/>
      <c r="J36" s="168" t="s">
        <v>90</v>
      </c>
      <c r="K36" s="168"/>
      <c r="L36" s="168" t="s">
        <v>438</v>
      </c>
      <c r="M36" s="168" t="s">
        <v>446</v>
      </c>
      <c r="N36" s="168"/>
      <c r="O36" s="168" t="s">
        <v>447</v>
      </c>
      <c r="P36" s="153"/>
      <c r="Q36" s="170" t="s">
        <v>130</v>
      </c>
      <c r="R36" s="168" t="s">
        <v>448</v>
      </c>
      <c r="S36" s="168"/>
      <c r="T36" s="168"/>
      <c r="U36" s="168"/>
    </row>
    <row r="37" spans="1:21">
      <c r="A37" s="155" t="s">
        <v>411</v>
      </c>
      <c r="B37" s="155"/>
      <c r="C37" s="159"/>
      <c r="D37" s="168"/>
      <c r="E37" s="161" t="s">
        <v>417</v>
      </c>
      <c r="F37" s="161" t="s">
        <v>19</v>
      </c>
      <c r="G37" s="168"/>
      <c r="H37" s="159"/>
      <c r="I37" s="153"/>
      <c r="J37" s="159"/>
      <c r="K37" s="159"/>
      <c r="L37" s="161" t="s">
        <v>19</v>
      </c>
      <c r="M37" s="159"/>
      <c r="N37" s="159"/>
      <c r="O37" s="161" t="s">
        <v>442</v>
      </c>
      <c r="P37" s="159"/>
      <c r="Q37" s="170"/>
      <c r="R37" s="161" t="s">
        <v>449</v>
      </c>
      <c r="S37" s="159"/>
      <c r="T37" s="159"/>
      <c r="U37" s="159"/>
    </row>
    <row r="38" spans="1:21" ht="24">
      <c r="A38" s="169" t="s">
        <v>432</v>
      </c>
      <c r="B38" s="169"/>
      <c r="C38" s="168"/>
      <c r="D38" s="168"/>
      <c r="E38" s="168" t="s">
        <v>51</v>
      </c>
      <c r="F38" s="168" t="s">
        <v>450</v>
      </c>
      <c r="G38" s="168"/>
      <c r="H38" s="168"/>
      <c r="I38" s="159"/>
      <c r="J38" s="168"/>
      <c r="K38" s="168"/>
      <c r="L38" s="168" t="s">
        <v>446</v>
      </c>
      <c r="M38" s="168"/>
      <c r="N38" s="159"/>
      <c r="O38" s="168" t="s">
        <v>130</v>
      </c>
      <c r="P38" s="159"/>
      <c r="Q38" s="170"/>
      <c r="R38" s="168" t="s">
        <v>451</v>
      </c>
      <c r="S38" s="168"/>
      <c r="T38" s="168"/>
      <c r="U38" s="168"/>
    </row>
    <row r="39" spans="1:21">
      <c r="A39" s="155" t="s">
        <v>411</v>
      </c>
      <c r="B39" s="155"/>
      <c r="C39" s="159"/>
      <c r="D39" s="168"/>
      <c r="E39" s="161" t="s">
        <v>19</v>
      </c>
      <c r="F39" s="161" t="s">
        <v>19</v>
      </c>
      <c r="G39" s="168"/>
      <c r="H39" s="153"/>
      <c r="I39" s="153"/>
      <c r="J39" s="159"/>
      <c r="K39" s="159"/>
      <c r="L39" s="161" t="s">
        <v>19</v>
      </c>
      <c r="M39" s="159"/>
      <c r="N39" s="153"/>
      <c r="O39" s="153"/>
      <c r="P39" s="153"/>
      <c r="Q39" s="170"/>
      <c r="R39" s="161" t="s">
        <v>449</v>
      </c>
      <c r="S39" s="159"/>
      <c r="T39" s="153"/>
      <c r="U39" s="159"/>
    </row>
    <row r="40" spans="1:21">
      <c r="A40" s="169" t="s">
        <v>432</v>
      </c>
      <c r="B40" s="169"/>
      <c r="C40" s="168"/>
      <c r="D40" s="168"/>
      <c r="E40" s="168" t="s">
        <v>30</v>
      </c>
      <c r="F40" s="168" t="s">
        <v>41</v>
      </c>
      <c r="G40" s="168"/>
      <c r="H40" s="153"/>
      <c r="I40" s="153"/>
      <c r="J40" s="168"/>
      <c r="K40" s="168"/>
      <c r="L40" s="168" t="s">
        <v>452</v>
      </c>
      <c r="M40" s="168"/>
      <c r="N40" s="153"/>
      <c r="O40" s="168"/>
      <c r="P40" s="153"/>
      <c r="Q40" s="170"/>
      <c r="R40" s="168" t="s">
        <v>453</v>
      </c>
      <c r="S40" s="168"/>
      <c r="T40" s="168"/>
      <c r="U40" s="168"/>
    </row>
    <row r="41" spans="1:21">
      <c r="A41" s="155" t="s">
        <v>411</v>
      </c>
      <c r="B41" s="155"/>
      <c r="C41" s="159"/>
      <c r="D41" s="168"/>
      <c r="E41" s="161" t="s">
        <v>19</v>
      </c>
      <c r="F41" s="161" t="s">
        <v>454</v>
      </c>
      <c r="G41" s="159"/>
      <c r="H41" s="159"/>
      <c r="I41" s="153"/>
      <c r="J41" s="159"/>
      <c r="K41" s="159"/>
      <c r="L41" s="161" t="s">
        <v>20</v>
      </c>
      <c r="M41" s="159"/>
      <c r="N41" s="153"/>
      <c r="O41" s="159"/>
      <c r="P41" s="153"/>
      <c r="Q41" s="170"/>
      <c r="R41" s="161" t="s">
        <v>19</v>
      </c>
      <c r="S41" s="159"/>
      <c r="T41" s="159"/>
      <c r="U41" s="159"/>
    </row>
    <row r="42" spans="1:21" ht="24">
      <c r="A42" s="169" t="s">
        <v>432</v>
      </c>
      <c r="B42" s="169"/>
      <c r="C42" s="168"/>
      <c r="D42" s="168"/>
      <c r="E42" s="168" t="s">
        <v>31</v>
      </c>
      <c r="F42" s="168" t="s">
        <v>455</v>
      </c>
      <c r="G42" s="168"/>
      <c r="H42" s="168"/>
      <c r="I42" s="168"/>
      <c r="J42" s="168"/>
      <c r="K42" s="168"/>
      <c r="L42" s="168" t="s">
        <v>439</v>
      </c>
      <c r="M42" s="168"/>
      <c r="N42" s="168"/>
      <c r="O42" s="168"/>
      <c r="P42" s="168"/>
      <c r="Q42" s="170"/>
      <c r="R42" s="168" t="s">
        <v>456</v>
      </c>
      <c r="S42" s="168"/>
      <c r="T42" s="168"/>
      <c r="U42" s="168"/>
    </row>
    <row r="43" spans="1:21">
      <c r="A43" s="155" t="s">
        <v>411</v>
      </c>
      <c r="B43" s="155"/>
      <c r="C43" s="159"/>
      <c r="D43" s="159"/>
      <c r="E43" s="161" t="s">
        <v>19</v>
      </c>
      <c r="F43" s="159"/>
      <c r="G43" s="159"/>
      <c r="H43" s="159"/>
      <c r="I43" s="159"/>
      <c r="J43" s="159"/>
      <c r="K43" s="159"/>
      <c r="L43" s="161" t="s">
        <v>19</v>
      </c>
      <c r="M43" s="159"/>
      <c r="N43" s="159"/>
      <c r="O43" s="159"/>
      <c r="P43" s="159"/>
      <c r="Q43" s="170"/>
      <c r="R43" s="161" t="s">
        <v>19</v>
      </c>
      <c r="S43" s="159"/>
      <c r="T43" s="159"/>
      <c r="U43" s="159"/>
    </row>
    <row r="44" spans="1:21">
      <c r="A44" s="169" t="s">
        <v>432</v>
      </c>
      <c r="B44" s="169"/>
      <c r="C44" s="168"/>
      <c r="D44" s="168"/>
      <c r="E44" s="168" t="s">
        <v>32</v>
      </c>
      <c r="F44" s="168"/>
      <c r="G44" s="168"/>
      <c r="H44" s="168"/>
      <c r="I44" s="168"/>
      <c r="J44" s="168"/>
      <c r="K44" s="168"/>
      <c r="L44" s="168" t="s">
        <v>457</v>
      </c>
      <c r="M44" s="168"/>
      <c r="N44" s="168"/>
      <c r="O44" s="168"/>
      <c r="P44" s="168"/>
      <c r="Q44" s="170"/>
      <c r="R44" s="168" t="s">
        <v>145</v>
      </c>
      <c r="S44" s="168"/>
      <c r="T44" s="168"/>
      <c r="U44" s="168"/>
    </row>
    <row r="45" spans="1:21">
      <c r="A45" s="155" t="s">
        <v>411</v>
      </c>
      <c r="B45" s="155"/>
      <c r="C45" s="159"/>
      <c r="D45" s="159"/>
      <c r="E45" s="161" t="s">
        <v>19</v>
      </c>
      <c r="F45" s="168"/>
      <c r="G45" s="159"/>
      <c r="H45" s="159"/>
      <c r="I45" s="159"/>
      <c r="J45" s="159"/>
      <c r="K45" s="159"/>
      <c r="L45" s="159"/>
      <c r="M45" s="159"/>
      <c r="N45" s="159"/>
      <c r="O45" s="159"/>
      <c r="P45" s="159"/>
      <c r="Q45" s="170"/>
      <c r="R45" s="161" t="s">
        <v>19</v>
      </c>
      <c r="S45" s="159"/>
      <c r="T45" s="159"/>
      <c r="U45" s="159"/>
    </row>
    <row r="46" spans="1:21">
      <c r="A46" s="169" t="s">
        <v>432</v>
      </c>
      <c r="B46" s="169"/>
      <c r="C46" s="168"/>
      <c r="D46" s="168"/>
      <c r="E46" s="168" t="s">
        <v>33</v>
      </c>
      <c r="F46" s="168"/>
      <c r="G46" s="168"/>
      <c r="H46" s="168"/>
      <c r="I46" s="168"/>
      <c r="J46" s="168"/>
      <c r="K46" s="168"/>
      <c r="L46" s="168"/>
      <c r="M46" s="168"/>
      <c r="N46" s="168"/>
      <c r="O46" s="168"/>
      <c r="P46" s="168"/>
      <c r="Q46" s="170"/>
      <c r="R46" s="168" t="s">
        <v>146</v>
      </c>
      <c r="S46" s="168"/>
      <c r="T46" s="168"/>
      <c r="U46" s="168"/>
    </row>
    <row r="47" spans="1:21">
      <c r="A47" s="155" t="s">
        <v>411</v>
      </c>
      <c r="B47" s="155"/>
      <c r="C47" s="159"/>
      <c r="D47" s="159"/>
      <c r="E47" s="161" t="s">
        <v>19</v>
      </c>
      <c r="F47" s="159"/>
      <c r="G47" s="159"/>
      <c r="H47" s="159"/>
      <c r="I47" s="171"/>
      <c r="J47" s="159"/>
      <c r="K47" s="159"/>
      <c r="L47" s="159"/>
      <c r="M47" s="159"/>
      <c r="N47" s="171"/>
      <c r="O47" s="171"/>
      <c r="P47" s="171"/>
      <c r="Q47" s="159"/>
      <c r="R47" s="161" t="s">
        <v>19</v>
      </c>
      <c r="S47" s="159"/>
      <c r="T47" s="159"/>
      <c r="U47" s="159"/>
    </row>
    <row r="48" spans="1:21">
      <c r="A48" s="169" t="s">
        <v>432</v>
      </c>
      <c r="B48" s="169"/>
      <c r="C48" s="153"/>
      <c r="D48" s="168"/>
      <c r="E48" s="168" t="s">
        <v>34</v>
      </c>
      <c r="F48" s="168"/>
      <c r="G48" s="168"/>
      <c r="H48" s="168"/>
      <c r="I48" s="172"/>
      <c r="J48" s="168"/>
      <c r="K48" s="168"/>
      <c r="L48" s="168"/>
      <c r="M48" s="168"/>
      <c r="N48" s="172"/>
      <c r="O48" s="172"/>
      <c r="P48" s="172"/>
      <c r="Q48" s="168"/>
      <c r="R48" s="168" t="s">
        <v>147</v>
      </c>
      <c r="S48" s="168"/>
      <c r="T48" s="168"/>
      <c r="U48" s="168"/>
    </row>
    <row r="49" spans="1:21">
      <c r="A49" s="155" t="s">
        <v>411</v>
      </c>
      <c r="B49" s="155"/>
      <c r="C49" s="153"/>
      <c r="D49" s="153"/>
      <c r="E49" s="161" t="s">
        <v>19</v>
      </c>
      <c r="F49" s="168"/>
      <c r="G49" s="159"/>
      <c r="H49" s="168"/>
      <c r="I49" s="171"/>
      <c r="J49" s="159"/>
      <c r="K49" s="159"/>
      <c r="L49" s="168"/>
      <c r="M49" s="168"/>
      <c r="N49" s="171"/>
      <c r="O49" s="171"/>
      <c r="P49" s="171"/>
      <c r="Q49" s="159"/>
      <c r="R49" s="161" t="s">
        <v>454</v>
      </c>
      <c r="S49" s="159"/>
      <c r="T49" s="159"/>
      <c r="U49" s="168"/>
    </row>
    <row r="50" spans="1:21" ht="60">
      <c r="A50" s="169" t="s">
        <v>432</v>
      </c>
      <c r="B50" s="169"/>
      <c r="C50" s="153"/>
      <c r="D50" s="153"/>
      <c r="E50" s="168" t="s">
        <v>35</v>
      </c>
      <c r="F50" s="159"/>
      <c r="G50" s="168"/>
      <c r="H50" s="168"/>
      <c r="I50" s="172"/>
      <c r="J50" s="168"/>
      <c r="K50" s="168"/>
      <c r="L50" s="168"/>
      <c r="M50" s="168"/>
      <c r="N50" s="172"/>
      <c r="O50" s="172"/>
      <c r="P50" s="172"/>
      <c r="Q50" s="168"/>
      <c r="R50" s="173" t="s">
        <v>458</v>
      </c>
      <c r="S50" s="153"/>
      <c r="T50" s="153"/>
      <c r="U50" s="168"/>
    </row>
    <row r="51" spans="1:21">
      <c r="A51" s="155" t="s">
        <v>411</v>
      </c>
      <c r="B51" s="155"/>
      <c r="C51" s="168"/>
      <c r="D51" s="153"/>
      <c r="E51" s="161" t="s">
        <v>19</v>
      </c>
      <c r="F51" s="168"/>
      <c r="G51" s="159"/>
      <c r="H51" s="168"/>
      <c r="I51" s="171"/>
      <c r="J51" s="159"/>
      <c r="K51" s="168"/>
      <c r="L51" s="168"/>
      <c r="M51" s="168"/>
      <c r="N51" s="171"/>
      <c r="O51" s="171"/>
      <c r="P51" s="171"/>
      <c r="Q51" s="159"/>
      <c r="R51" s="161" t="s">
        <v>454</v>
      </c>
      <c r="S51" s="159"/>
      <c r="T51" s="159"/>
      <c r="U51" s="168"/>
    </row>
    <row r="52" spans="1:21" ht="45">
      <c r="A52" s="169" t="s">
        <v>432</v>
      </c>
      <c r="B52" s="169"/>
      <c r="C52" s="168"/>
      <c r="D52" s="153"/>
      <c r="E52" s="168" t="s">
        <v>41</v>
      </c>
      <c r="F52" s="168"/>
      <c r="G52" s="168"/>
      <c r="H52" s="153"/>
      <c r="I52" s="153"/>
      <c r="J52" s="168"/>
      <c r="K52" s="153"/>
      <c r="L52" s="153"/>
      <c r="M52" s="153"/>
      <c r="N52" s="153"/>
      <c r="O52" s="153"/>
      <c r="P52" s="153"/>
      <c r="Q52" s="153"/>
      <c r="R52" s="173" t="s">
        <v>459</v>
      </c>
      <c r="S52" s="153"/>
      <c r="T52" s="153"/>
      <c r="U52" s="153"/>
    </row>
    <row r="53" spans="1:21">
      <c r="A53" s="169" t="s">
        <v>460</v>
      </c>
      <c r="B53" s="169"/>
      <c r="C53" s="168"/>
      <c r="D53" s="153"/>
      <c r="E53" s="161" t="s">
        <v>19</v>
      </c>
      <c r="F53" s="168"/>
      <c r="G53" s="168"/>
      <c r="H53" s="153"/>
      <c r="I53" s="153"/>
      <c r="J53" s="153"/>
      <c r="K53" s="153"/>
      <c r="L53" s="153"/>
      <c r="M53" s="153"/>
      <c r="N53" s="153"/>
      <c r="O53" s="153"/>
      <c r="P53" s="153"/>
      <c r="Q53" s="168"/>
      <c r="R53" s="161" t="s">
        <v>461</v>
      </c>
      <c r="S53" s="153"/>
      <c r="T53" s="153"/>
      <c r="U53" s="153"/>
    </row>
    <row r="54" spans="1:21" ht="30">
      <c r="A54" s="169" t="s">
        <v>432</v>
      </c>
      <c r="B54" s="169"/>
      <c r="C54" s="153"/>
      <c r="D54" s="153"/>
      <c r="E54" s="168" t="s">
        <v>37</v>
      </c>
      <c r="F54" s="153"/>
      <c r="G54" s="168"/>
      <c r="H54" s="153"/>
      <c r="I54" s="153"/>
      <c r="J54" s="153"/>
      <c r="K54" s="153"/>
      <c r="L54" s="153"/>
      <c r="M54" s="153"/>
      <c r="N54" s="153"/>
      <c r="O54" s="153"/>
      <c r="P54" s="153"/>
      <c r="Q54" s="168"/>
      <c r="R54" s="173" t="s">
        <v>462</v>
      </c>
      <c r="S54" s="153"/>
      <c r="T54" s="153"/>
      <c r="U54" s="153"/>
    </row>
    <row r="55" spans="1:21">
      <c r="A55" s="155" t="s">
        <v>411</v>
      </c>
      <c r="B55" s="155"/>
      <c r="C55" s="168"/>
      <c r="D55" s="153"/>
      <c r="E55" s="174" t="s">
        <v>441</v>
      </c>
      <c r="F55" s="153"/>
      <c r="G55" s="159"/>
      <c r="H55" s="153"/>
      <c r="I55" s="168"/>
      <c r="J55" s="153"/>
      <c r="K55" s="153"/>
      <c r="L55" s="153"/>
      <c r="M55" s="153"/>
      <c r="N55" s="168"/>
      <c r="O55" s="168"/>
      <c r="P55" s="168"/>
      <c r="Q55" s="153"/>
      <c r="R55" s="161" t="s">
        <v>20</v>
      </c>
      <c r="S55" s="159"/>
      <c r="T55" s="159"/>
      <c r="U55" s="153"/>
    </row>
    <row r="56" spans="1:21" ht="60">
      <c r="A56" s="169" t="s">
        <v>463</v>
      </c>
      <c r="B56" s="169"/>
      <c r="C56" s="168"/>
      <c r="D56" s="153"/>
      <c r="E56" s="168" t="s">
        <v>464</v>
      </c>
      <c r="F56" s="153"/>
      <c r="G56" s="168"/>
      <c r="H56" s="153"/>
      <c r="I56" s="168"/>
      <c r="J56" s="153"/>
      <c r="K56" s="153"/>
      <c r="L56" s="153"/>
      <c r="M56" s="153"/>
      <c r="N56" s="168"/>
      <c r="O56" s="168"/>
      <c r="P56" s="168"/>
      <c r="Q56" s="153"/>
      <c r="R56" s="173" t="s">
        <v>465</v>
      </c>
      <c r="S56" s="153"/>
      <c r="T56" s="153"/>
      <c r="U56" s="153"/>
    </row>
    <row r="57" spans="1:21">
      <c r="A57" s="169" t="s">
        <v>460</v>
      </c>
      <c r="B57" s="169"/>
      <c r="C57" s="168"/>
      <c r="D57" s="153"/>
      <c r="E57" s="174" t="s">
        <v>415</v>
      </c>
      <c r="F57" s="153"/>
      <c r="G57" s="159"/>
      <c r="H57" s="153"/>
      <c r="I57" s="168"/>
      <c r="J57" s="153"/>
      <c r="K57" s="153"/>
      <c r="L57" s="153"/>
      <c r="M57" s="153"/>
      <c r="N57" s="168"/>
      <c r="O57" s="168"/>
      <c r="P57" s="168"/>
      <c r="Q57" s="159"/>
      <c r="R57" s="161" t="s">
        <v>442</v>
      </c>
      <c r="S57" s="153"/>
      <c r="T57" s="153"/>
      <c r="U57" s="153"/>
    </row>
    <row r="58" spans="1:21" ht="45">
      <c r="A58" s="169" t="s">
        <v>432</v>
      </c>
      <c r="B58" s="169"/>
      <c r="C58" s="153"/>
      <c r="D58" s="153"/>
      <c r="E58" s="168" t="s">
        <v>466</v>
      </c>
      <c r="F58" s="153"/>
      <c r="G58" s="168"/>
      <c r="H58" s="153"/>
      <c r="I58" s="168"/>
      <c r="J58" s="153"/>
      <c r="K58" s="153"/>
      <c r="L58" s="153"/>
      <c r="M58" s="153"/>
      <c r="N58" s="168"/>
      <c r="O58" s="168"/>
      <c r="P58" s="168"/>
      <c r="Q58" s="153"/>
      <c r="R58" s="173" t="s">
        <v>130</v>
      </c>
      <c r="S58" s="153"/>
      <c r="T58" s="153"/>
      <c r="U58" s="153"/>
    </row>
    <row r="59" spans="1:21">
      <c r="A59" s="155" t="s">
        <v>411</v>
      </c>
      <c r="B59" s="155"/>
      <c r="C59" s="168"/>
      <c r="D59" s="153"/>
      <c r="E59" s="174" t="s">
        <v>415</v>
      </c>
      <c r="F59" s="153"/>
      <c r="G59" s="159"/>
      <c r="H59" s="153"/>
      <c r="I59" s="153"/>
      <c r="J59" s="153"/>
      <c r="K59" s="153"/>
      <c r="L59" s="153"/>
      <c r="M59" s="153"/>
      <c r="N59" s="153"/>
      <c r="O59" s="153"/>
      <c r="P59" s="153"/>
      <c r="Q59" s="159"/>
      <c r="R59" s="159"/>
      <c r="S59" s="159"/>
      <c r="T59" s="159"/>
      <c r="U59" s="153"/>
    </row>
    <row r="60" spans="1:21">
      <c r="A60" s="169" t="s">
        <v>463</v>
      </c>
      <c r="B60" s="169"/>
      <c r="C60" s="168"/>
      <c r="D60" s="153"/>
      <c r="E60" s="168" t="s">
        <v>436</v>
      </c>
      <c r="F60" s="153"/>
      <c r="G60" s="159"/>
      <c r="H60" s="153"/>
      <c r="I60" s="168"/>
      <c r="J60" s="153"/>
      <c r="K60" s="153"/>
      <c r="L60" s="153"/>
      <c r="M60" s="153"/>
      <c r="N60" s="168"/>
      <c r="O60" s="168"/>
      <c r="P60" s="168"/>
      <c r="Q60" s="153"/>
      <c r="R60" s="168"/>
      <c r="S60" s="153"/>
      <c r="T60" s="153"/>
      <c r="U60" s="168"/>
    </row>
    <row r="61" spans="1:21">
      <c r="A61" s="169" t="s">
        <v>460</v>
      </c>
      <c r="B61" s="169"/>
      <c r="C61" s="168"/>
      <c r="D61" s="153"/>
      <c r="E61" s="159"/>
      <c r="F61" s="153"/>
      <c r="G61" s="168"/>
      <c r="H61" s="153"/>
      <c r="I61" s="168"/>
      <c r="J61" s="153"/>
      <c r="K61" s="153"/>
      <c r="L61" s="153"/>
      <c r="M61" s="153"/>
      <c r="N61" s="168"/>
      <c r="O61" s="168"/>
      <c r="P61" s="168"/>
      <c r="Q61" s="153"/>
      <c r="R61" s="168"/>
      <c r="S61" s="153"/>
      <c r="T61" s="153"/>
      <c r="U61" s="168"/>
    </row>
    <row r="62" spans="1:21">
      <c r="A62" s="169" t="s">
        <v>432</v>
      </c>
      <c r="B62" s="169"/>
      <c r="C62" s="153"/>
      <c r="D62" s="153"/>
      <c r="E62" s="168"/>
      <c r="F62" s="153"/>
      <c r="G62" s="168"/>
      <c r="H62" s="153"/>
      <c r="I62" s="168"/>
      <c r="J62" s="153"/>
      <c r="K62" s="153"/>
      <c r="L62" s="153"/>
      <c r="M62" s="153"/>
      <c r="N62" s="168"/>
      <c r="O62" s="168"/>
      <c r="P62" s="168"/>
      <c r="Q62" s="153"/>
      <c r="R62" s="168"/>
      <c r="S62" s="153"/>
      <c r="T62" s="153"/>
      <c r="U62" s="168"/>
    </row>
    <row r="63" spans="1:21">
      <c r="A63" s="155" t="s">
        <v>411</v>
      </c>
      <c r="B63" s="155"/>
      <c r="C63" s="168"/>
      <c r="D63" s="153"/>
      <c r="E63" s="161"/>
      <c r="F63" s="153"/>
      <c r="G63" s="159"/>
      <c r="H63" s="153"/>
      <c r="I63" s="168"/>
      <c r="J63" s="153"/>
      <c r="K63" s="153"/>
      <c r="L63" s="153"/>
      <c r="M63" s="153"/>
      <c r="N63" s="168"/>
      <c r="O63" s="168"/>
      <c r="P63" s="168"/>
      <c r="Q63" s="159"/>
      <c r="R63" s="171"/>
      <c r="S63" s="159"/>
      <c r="T63" s="159"/>
      <c r="U63" s="168"/>
    </row>
    <row r="64" spans="1:21">
      <c r="A64" s="169" t="s">
        <v>463</v>
      </c>
      <c r="B64" s="169"/>
      <c r="C64" s="168"/>
      <c r="D64" s="153"/>
      <c r="E64" s="153"/>
      <c r="F64" s="153"/>
      <c r="G64" s="168"/>
      <c r="H64" s="153"/>
      <c r="I64" s="168"/>
      <c r="J64" s="153"/>
      <c r="K64" s="153"/>
      <c r="L64" s="153"/>
      <c r="M64" s="153"/>
      <c r="N64" s="168"/>
      <c r="O64" s="168"/>
      <c r="P64" s="168"/>
      <c r="Q64" s="153"/>
      <c r="R64" s="153"/>
      <c r="S64" s="153"/>
      <c r="T64" s="153"/>
      <c r="U64" s="168"/>
    </row>
    <row r="65" spans="1:21">
      <c r="A65" s="169" t="s">
        <v>460</v>
      </c>
      <c r="B65" s="169"/>
      <c r="C65" s="168"/>
      <c r="D65" s="153"/>
      <c r="E65" s="153"/>
      <c r="F65" s="153"/>
      <c r="G65" s="168"/>
      <c r="H65" s="168"/>
      <c r="I65" s="168"/>
      <c r="J65" s="168"/>
      <c r="K65" s="168"/>
      <c r="L65" s="168"/>
      <c r="M65" s="168"/>
      <c r="N65" s="168"/>
      <c r="O65" s="168"/>
      <c r="P65" s="168"/>
      <c r="Q65" s="153"/>
      <c r="R65" s="153"/>
      <c r="S65" s="153"/>
      <c r="T65" s="153"/>
      <c r="U65" s="168"/>
    </row>
    <row r="66" spans="1:21">
      <c r="A66" s="169" t="s">
        <v>432</v>
      </c>
      <c r="B66" s="169"/>
      <c r="C66" s="153"/>
      <c r="D66" s="153"/>
      <c r="E66" s="153"/>
      <c r="F66" s="153"/>
      <c r="G66" s="168"/>
      <c r="H66" s="168"/>
      <c r="I66" s="168"/>
      <c r="J66" s="168"/>
      <c r="K66" s="168"/>
      <c r="L66" s="168"/>
      <c r="M66" s="168"/>
      <c r="N66" s="168"/>
      <c r="O66" s="168"/>
      <c r="P66" s="168"/>
      <c r="Q66" s="153"/>
      <c r="R66" s="153"/>
      <c r="S66" s="153"/>
      <c r="T66" s="153"/>
      <c r="U66" s="168"/>
    </row>
    <row r="67" spans="1:21">
      <c r="A67" s="155" t="s">
        <v>411</v>
      </c>
      <c r="B67" s="155"/>
      <c r="C67" s="168"/>
      <c r="D67" s="153"/>
      <c r="E67" s="159"/>
      <c r="F67" s="153"/>
      <c r="G67" s="159"/>
      <c r="H67" s="168"/>
      <c r="I67" s="168"/>
      <c r="J67" s="168"/>
      <c r="K67" s="168"/>
      <c r="L67" s="168"/>
      <c r="M67" s="168"/>
      <c r="N67" s="168"/>
      <c r="O67" s="168"/>
      <c r="P67" s="168"/>
      <c r="Q67" s="159"/>
      <c r="R67" s="153"/>
      <c r="S67" s="159"/>
      <c r="T67" s="159"/>
      <c r="U67" s="168"/>
    </row>
    <row r="68" spans="1:21">
      <c r="A68" s="169" t="s">
        <v>463</v>
      </c>
      <c r="B68" s="169"/>
      <c r="C68" s="168"/>
      <c r="D68" s="153"/>
      <c r="E68" s="153"/>
      <c r="F68" s="153"/>
      <c r="G68" s="168"/>
      <c r="H68" s="168"/>
      <c r="I68" s="168"/>
      <c r="J68" s="168"/>
      <c r="K68" s="168"/>
      <c r="L68" s="168"/>
      <c r="M68" s="168"/>
      <c r="N68" s="168"/>
      <c r="O68" s="168"/>
      <c r="P68" s="168"/>
      <c r="Q68" s="153"/>
      <c r="R68" s="153"/>
      <c r="S68" s="153"/>
      <c r="T68" s="153"/>
      <c r="U68" s="168"/>
    </row>
    <row r="69" spans="1:21">
      <c r="A69" s="169" t="s">
        <v>460</v>
      </c>
      <c r="B69" s="169"/>
      <c r="C69" s="168"/>
      <c r="D69" s="153"/>
      <c r="E69" s="153"/>
      <c r="F69" s="153"/>
      <c r="G69" s="168"/>
      <c r="H69" s="168"/>
      <c r="I69" s="168"/>
      <c r="J69" s="168"/>
      <c r="K69" s="168"/>
      <c r="L69" s="168"/>
      <c r="M69" s="168"/>
      <c r="N69" s="168"/>
      <c r="O69" s="168"/>
      <c r="P69" s="168"/>
      <c r="Q69" s="153"/>
      <c r="R69" s="153"/>
      <c r="S69" s="153"/>
      <c r="T69" s="153"/>
      <c r="U69" s="168"/>
    </row>
    <row r="70" spans="1:21">
      <c r="A70" s="169" t="s">
        <v>432</v>
      </c>
      <c r="B70" s="169"/>
      <c r="C70" s="153"/>
      <c r="D70" s="153"/>
      <c r="E70" s="153"/>
      <c r="F70" s="153"/>
      <c r="G70" s="159"/>
      <c r="H70" s="168"/>
      <c r="I70" s="168"/>
      <c r="J70" s="168"/>
      <c r="K70" s="168"/>
      <c r="L70" s="168"/>
      <c r="M70" s="168"/>
      <c r="N70" s="168"/>
      <c r="O70" s="168"/>
      <c r="P70" s="168"/>
      <c r="Q70" s="159"/>
      <c r="R70" s="153"/>
      <c r="S70" s="153"/>
      <c r="T70" s="153"/>
      <c r="U70" s="168"/>
    </row>
    <row r="71" spans="1:21">
      <c r="A71" s="155" t="s">
        <v>411</v>
      </c>
      <c r="B71" s="155"/>
      <c r="C71" s="168"/>
      <c r="D71" s="153"/>
      <c r="E71" s="168"/>
      <c r="F71" s="153"/>
      <c r="G71" s="168"/>
      <c r="H71" s="168"/>
      <c r="I71" s="168"/>
      <c r="J71" s="168"/>
      <c r="K71" s="168"/>
      <c r="L71" s="168"/>
      <c r="M71" s="168"/>
      <c r="N71" s="168"/>
      <c r="O71" s="168"/>
      <c r="P71" s="168"/>
      <c r="Q71" s="153"/>
      <c r="R71" s="159"/>
      <c r="S71" s="153"/>
      <c r="T71" s="153"/>
      <c r="U71" s="168"/>
    </row>
    <row r="72" spans="1:21">
      <c r="A72" s="169" t="s">
        <v>463</v>
      </c>
      <c r="B72" s="169"/>
      <c r="C72" s="168"/>
      <c r="D72" s="153"/>
      <c r="E72" s="168"/>
      <c r="F72" s="153"/>
      <c r="G72" s="168"/>
      <c r="H72" s="168"/>
      <c r="I72" s="168"/>
      <c r="J72" s="168"/>
      <c r="K72" s="168"/>
      <c r="L72" s="168"/>
      <c r="M72" s="168"/>
      <c r="N72" s="168"/>
      <c r="O72" s="168"/>
      <c r="P72" s="168"/>
      <c r="Q72" s="153"/>
      <c r="R72" s="153"/>
      <c r="S72" s="153"/>
      <c r="T72" s="153"/>
      <c r="U72" s="168"/>
    </row>
    <row r="73" spans="1:21">
      <c r="A73" s="169" t="s">
        <v>460</v>
      </c>
      <c r="B73" s="169"/>
      <c r="C73" s="168"/>
      <c r="D73" s="153"/>
      <c r="E73" s="168"/>
      <c r="F73" s="153"/>
      <c r="G73" s="168"/>
      <c r="H73" s="168"/>
      <c r="I73" s="168"/>
      <c r="J73" s="168"/>
      <c r="K73" s="168"/>
      <c r="L73" s="168"/>
      <c r="M73" s="168"/>
      <c r="N73" s="168"/>
      <c r="O73" s="168"/>
      <c r="P73" s="168"/>
      <c r="Q73" s="153"/>
      <c r="R73" s="153"/>
      <c r="S73" s="153"/>
      <c r="T73" s="153"/>
      <c r="U73" s="168"/>
    </row>
    <row r="74" spans="1:21">
      <c r="A74" s="169" t="s">
        <v>432</v>
      </c>
      <c r="B74" s="169"/>
      <c r="C74" s="153"/>
      <c r="D74" s="153"/>
      <c r="E74" s="159"/>
      <c r="F74" s="153"/>
      <c r="G74" s="159"/>
      <c r="H74" s="168"/>
      <c r="I74" s="168"/>
      <c r="J74" s="168"/>
      <c r="K74" s="168"/>
      <c r="L74" s="168"/>
      <c r="M74" s="168"/>
      <c r="N74" s="168"/>
      <c r="O74" s="168"/>
      <c r="P74" s="168"/>
      <c r="Q74" s="159"/>
      <c r="R74" s="153"/>
      <c r="S74" s="153"/>
      <c r="T74" s="153"/>
      <c r="U74" s="168"/>
    </row>
    <row r="75" spans="1:21">
      <c r="A75" s="155" t="s">
        <v>411</v>
      </c>
      <c r="B75" s="155"/>
      <c r="C75" s="168"/>
      <c r="D75" s="153"/>
      <c r="E75" s="168"/>
      <c r="F75" s="153"/>
      <c r="G75" s="168"/>
      <c r="H75" s="168"/>
      <c r="I75" s="153"/>
      <c r="J75" s="168"/>
      <c r="K75" s="168"/>
      <c r="L75" s="168"/>
      <c r="M75" s="168"/>
      <c r="N75" s="153"/>
      <c r="O75" s="153"/>
      <c r="P75" s="153"/>
      <c r="Q75" s="153"/>
      <c r="R75" s="159"/>
      <c r="S75" s="159"/>
      <c r="T75" s="159"/>
      <c r="U75" s="168"/>
    </row>
    <row r="76" spans="1:21">
      <c r="A76" s="169" t="s">
        <v>463</v>
      </c>
      <c r="B76" s="169"/>
      <c r="C76" s="168"/>
      <c r="D76" s="153"/>
      <c r="E76" s="168"/>
      <c r="F76" s="153"/>
      <c r="G76" s="168"/>
      <c r="H76" s="168"/>
      <c r="I76" s="153"/>
      <c r="J76" s="168"/>
      <c r="K76" s="168"/>
      <c r="L76" s="168"/>
      <c r="M76" s="168"/>
      <c r="N76" s="153"/>
      <c r="O76" s="153"/>
      <c r="P76" s="153"/>
      <c r="Q76" s="153"/>
      <c r="R76" s="153"/>
      <c r="S76" s="153"/>
      <c r="T76" s="153"/>
      <c r="U76" s="168"/>
    </row>
    <row r="77" spans="1:21">
      <c r="A77" s="169" t="s">
        <v>460</v>
      </c>
      <c r="B77" s="169"/>
      <c r="C77" s="168"/>
      <c r="D77" s="153"/>
      <c r="E77" s="168"/>
      <c r="F77" s="153"/>
      <c r="G77" s="168"/>
      <c r="H77" s="168"/>
      <c r="I77" s="153"/>
      <c r="J77" s="168"/>
      <c r="K77" s="168"/>
      <c r="L77" s="168"/>
      <c r="M77" s="168"/>
      <c r="N77" s="153"/>
      <c r="O77" s="153"/>
      <c r="P77" s="153"/>
      <c r="Q77" s="153"/>
      <c r="R77" s="153"/>
      <c r="S77" s="153"/>
      <c r="T77" s="153"/>
      <c r="U77" s="168"/>
    </row>
    <row r="78" spans="1:21">
      <c r="A78" s="169" t="s">
        <v>432</v>
      </c>
      <c r="B78" s="169"/>
      <c r="C78" s="153"/>
      <c r="D78" s="153"/>
      <c r="E78" s="159"/>
      <c r="F78" s="153"/>
      <c r="G78" s="159"/>
      <c r="H78" s="168"/>
      <c r="I78" s="153"/>
      <c r="J78" s="168"/>
      <c r="K78" s="168"/>
      <c r="L78" s="168"/>
      <c r="M78" s="168"/>
      <c r="N78" s="153"/>
      <c r="O78" s="153"/>
      <c r="P78" s="153"/>
      <c r="Q78" s="159"/>
      <c r="R78" s="153"/>
      <c r="S78" s="153"/>
      <c r="T78" s="153"/>
      <c r="U78" s="168"/>
    </row>
    <row r="79" spans="1:21">
      <c r="A79" s="155" t="s">
        <v>411</v>
      </c>
      <c r="B79" s="155"/>
      <c r="C79" s="168"/>
      <c r="D79" s="153"/>
      <c r="E79" s="168"/>
      <c r="F79" s="153"/>
      <c r="G79" s="168"/>
      <c r="H79" s="168"/>
      <c r="I79" s="153"/>
      <c r="J79" s="168"/>
      <c r="K79" s="168"/>
      <c r="L79" s="168"/>
      <c r="M79" s="168"/>
      <c r="N79" s="153"/>
      <c r="O79" s="153"/>
      <c r="P79" s="153"/>
      <c r="Q79" s="153"/>
      <c r="R79" s="159"/>
      <c r="S79" s="159"/>
      <c r="T79" s="159"/>
      <c r="U79" s="168"/>
    </row>
    <row r="80" spans="1:21">
      <c r="A80" s="169" t="s">
        <v>463</v>
      </c>
      <c r="B80" s="169"/>
      <c r="C80" s="168"/>
      <c r="D80" s="153"/>
      <c r="E80" s="168"/>
      <c r="F80" s="153"/>
      <c r="G80" s="168"/>
      <c r="H80" s="168"/>
      <c r="I80" s="153"/>
      <c r="J80" s="168"/>
      <c r="K80" s="168"/>
      <c r="L80" s="168"/>
      <c r="M80" s="168"/>
      <c r="N80" s="153"/>
      <c r="O80" s="153"/>
      <c r="P80" s="153"/>
      <c r="Q80" s="153"/>
      <c r="R80" s="153"/>
      <c r="S80" s="153"/>
      <c r="T80" s="153"/>
      <c r="U80" s="168"/>
    </row>
    <row r="81" spans="1:21">
      <c r="A81" s="169" t="s">
        <v>460</v>
      </c>
      <c r="B81" s="169"/>
      <c r="C81" s="168"/>
      <c r="D81" s="153"/>
      <c r="E81" s="168"/>
      <c r="F81" s="153"/>
      <c r="G81" s="168"/>
      <c r="H81" s="168"/>
      <c r="I81" s="159"/>
      <c r="J81" s="168"/>
      <c r="K81" s="168"/>
      <c r="L81" s="168"/>
      <c r="M81" s="168"/>
      <c r="N81" s="159"/>
      <c r="O81" s="159"/>
      <c r="P81" s="159"/>
      <c r="Q81" s="153"/>
      <c r="R81" s="153"/>
      <c r="S81" s="153"/>
      <c r="T81" s="153"/>
      <c r="U81" s="168"/>
    </row>
    <row r="82" spans="1:21">
      <c r="A82" s="169" t="s">
        <v>432</v>
      </c>
      <c r="B82" s="169"/>
      <c r="C82" s="153"/>
      <c r="D82" s="153"/>
      <c r="E82" s="168"/>
      <c r="F82" s="153"/>
      <c r="G82" s="168"/>
      <c r="H82" s="168"/>
      <c r="I82" s="153"/>
      <c r="J82" s="168"/>
      <c r="K82" s="168"/>
      <c r="L82" s="168"/>
      <c r="M82" s="168"/>
      <c r="N82" s="153"/>
      <c r="O82" s="153"/>
      <c r="P82" s="153"/>
      <c r="Q82" s="153"/>
      <c r="R82" s="153"/>
      <c r="S82" s="153"/>
      <c r="T82" s="153"/>
      <c r="U82" s="168"/>
    </row>
    <row r="83" spans="1:21">
      <c r="A83" s="155" t="s">
        <v>411</v>
      </c>
      <c r="B83" s="155"/>
      <c r="C83" s="168"/>
      <c r="D83" s="153"/>
      <c r="E83" s="159"/>
      <c r="F83" s="153"/>
      <c r="G83" s="159"/>
      <c r="H83" s="168"/>
      <c r="I83" s="153"/>
      <c r="J83" s="168"/>
      <c r="K83" s="168"/>
      <c r="L83" s="168"/>
      <c r="M83" s="168"/>
      <c r="N83" s="153"/>
      <c r="O83" s="153"/>
      <c r="P83" s="153"/>
      <c r="Q83" s="159"/>
      <c r="R83" s="159"/>
      <c r="S83" s="159"/>
      <c r="T83" s="159"/>
      <c r="U83" s="168"/>
    </row>
    <row r="84" spans="1:21">
      <c r="A84" s="169" t="s">
        <v>463</v>
      </c>
      <c r="B84" s="169"/>
      <c r="C84" s="168"/>
      <c r="D84" s="153"/>
      <c r="E84" s="153"/>
      <c r="F84" s="153"/>
      <c r="G84" s="153"/>
      <c r="H84" s="168"/>
      <c r="I84" s="153"/>
      <c r="J84" s="168"/>
      <c r="K84" s="168"/>
      <c r="L84" s="168"/>
      <c r="M84" s="168"/>
      <c r="N84" s="153"/>
      <c r="O84" s="153"/>
      <c r="P84" s="153"/>
      <c r="Q84" s="153"/>
      <c r="R84" s="153"/>
      <c r="S84" s="153"/>
      <c r="T84" s="153"/>
      <c r="U84" s="168"/>
    </row>
    <row r="85" spans="1:21">
      <c r="A85" s="169" t="s">
        <v>460</v>
      </c>
      <c r="B85" s="169"/>
      <c r="C85" s="168"/>
      <c r="D85" s="153"/>
      <c r="E85" s="153"/>
      <c r="F85" s="153"/>
      <c r="G85" s="153"/>
      <c r="H85" s="168"/>
      <c r="I85" s="153"/>
      <c r="J85" s="168"/>
      <c r="K85" s="168"/>
      <c r="L85" s="168"/>
      <c r="M85" s="168"/>
      <c r="N85" s="153"/>
      <c r="O85" s="153"/>
      <c r="P85" s="153"/>
      <c r="Q85" s="153"/>
      <c r="R85" s="153"/>
      <c r="S85" s="153"/>
      <c r="T85" s="153"/>
      <c r="U85" s="153"/>
    </row>
    <row r="86" spans="1:21">
      <c r="A86" s="169" t="s">
        <v>432</v>
      </c>
      <c r="B86" s="169"/>
      <c r="C86" s="153"/>
      <c r="D86" s="153"/>
      <c r="E86" s="153"/>
      <c r="F86" s="153"/>
      <c r="G86" s="153"/>
      <c r="H86" s="168"/>
      <c r="I86" s="153"/>
      <c r="J86" s="168"/>
      <c r="K86" s="168"/>
      <c r="L86" s="168"/>
      <c r="M86" s="168"/>
      <c r="N86" s="153"/>
      <c r="O86" s="153"/>
      <c r="P86" s="153"/>
      <c r="Q86" s="153"/>
      <c r="R86" s="153"/>
      <c r="S86" s="153"/>
      <c r="T86" s="153"/>
      <c r="U86" s="153"/>
    </row>
    <row r="87" spans="1:21">
      <c r="A87" s="155" t="s">
        <v>411</v>
      </c>
      <c r="B87" s="155"/>
      <c r="C87" s="168"/>
      <c r="D87" s="153"/>
      <c r="E87" s="159"/>
      <c r="F87" s="153"/>
      <c r="G87" s="159"/>
      <c r="H87" s="168"/>
      <c r="I87" s="153"/>
      <c r="J87" s="168"/>
      <c r="K87" s="168"/>
      <c r="L87" s="168"/>
      <c r="M87" s="168"/>
      <c r="N87" s="153"/>
      <c r="O87" s="153"/>
      <c r="P87" s="153"/>
      <c r="Q87" s="159"/>
      <c r="R87" s="159"/>
      <c r="S87" s="153"/>
      <c r="T87" s="153"/>
      <c r="U87" s="153"/>
    </row>
    <row r="88" spans="1:21">
      <c r="A88" s="169" t="s">
        <v>463</v>
      </c>
      <c r="B88" s="169"/>
      <c r="C88" s="168"/>
      <c r="D88" s="153"/>
      <c r="E88" s="153"/>
      <c r="F88" s="153"/>
      <c r="G88" s="153"/>
      <c r="H88" s="168"/>
      <c r="I88" s="153"/>
      <c r="J88" s="168"/>
      <c r="K88" s="168"/>
      <c r="L88" s="168"/>
      <c r="M88" s="168"/>
      <c r="N88" s="153"/>
      <c r="O88" s="153"/>
      <c r="P88" s="153"/>
      <c r="Q88" s="153"/>
      <c r="R88" s="153"/>
      <c r="S88" s="153"/>
      <c r="T88" s="153"/>
      <c r="U88" s="153"/>
    </row>
    <row r="89" spans="1:21">
      <c r="A89" s="169" t="s">
        <v>460</v>
      </c>
      <c r="B89" s="169"/>
      <c r="C89" s="168"/>
      <c r="D89" s="153"/>
      <c r="E89" s="153"/>
      <c r="F89" s="153"/>
      <c r="G89" s="153"/>
      <c r="H89" s="168"/>
      <c r="I89" s="153"/>
      <c r="J89" s="168"/>
      <c r="K89" s="168"/>
      <c r="L89" s="168"/>
      <c r="M89" s="168"/>
      <c r="N89" s="153"/>
      <c r="O89" s="153"/>
      <c r="P89" s="153"/>
      <c r="Q89" s="153"/>
      <c r="R89" s="153"/>
      <c r="S89" s="153"/>
      <c r="T89" s="153"/>
      <c r="U89" s="153"/>
    </row>
    <row r="90" spans="1:21">
      <c r="A90" s="169" t="s">
        <v>432</v>
      </c>
      <c r="B90" s="169"/>
      <c r="C90" s="153"/>
      <c r="D90" s="153"/>
      <c r="E90" s="153"/>
      <c r="F90" s="153"/>
      <c r="G90" s="153"/>
      <c r="H90" s="153"/>
      <c r="I90" s="153"/>
      <c r="J90" s="153"/>
      <c r="K90" s="153"/>
      <c r="L90" s="153"/>
      <c r="M90" s="153"/>
      <c r="N90" s="153"/>
      <c r="O90" s="153"/>
      <c r="P90" s="153"/>
      <c r="Q90" s="153"/>
      <c r="R90" s="153"/>
      <c r="S90" s="153"/>
      <c r="T90" s="153"/>
      <c r="U90" s="153"/>
    </row>
    <row r="91" spans="1:21">
      <c r="A91" s="155" t="s">
        <v>411</v>
      </c>
      <c r="B91" s="155"/>
      <c r="C91" s="168"/>
      <c r="D91" s="153"/>
      <c r="E91" s="159"/>
      <c r="F91" s="153"/>
      <c r="G91" s="159"/>
      <c r="H91" s="153"/>
      <c r="I91" s="153"/>
      <c r="J91" s="153"/>
      <c r="K91" s="153"/>
      <c r="L91" s="153"/>
      <c r="M91" s="153"/>
      <c r="N91" s="153"/>
      <c r="O91" s="153"/>
      <c r="P91" s="153"/>
      <c r="Q91" s="153"/>
      <c r="R91" s="159"/>
      <c r="S91" s="159"/>
      <c r="T91" s="159"/>
      <c r="U91" s="153"/>
    </row>
    <row r="92" spans="1:21">
      <c r="A92" s="169" t="s">
        <v>463</v>
      </c>
      <c r="B92" s="169"/>
      <c r="C92" s="168"/>
      <c r="D92" s="153"/>
      <c r="E92" s="153"/>
      <c r="F92" s="153"/>
      <c r="G92" s="153"/>
      <c r="H92" s="153"/>
      <c r="I92" s="153"/>
      <c r="J92" s="153"/>
      <c r="K92" s="153"/>
      <c r="L92" s="153"/>
      <c r="M92" s="153"/>
      <c r="N92" s="153"/>
      <c r="O92" s="153"/>
      <c r="P92" s="153"/>
      <c r="Q92" s="153"/>
      <c r="R92" s="153"/>
      <c r="S92" s="153"/>
      <c r="T92" s="153"/>
      <c r="U92" s="153"/>
    </row>
    <row r="93" spans="1:21">
      <c r="A93" s="169" t="s">
        <v>460</v>
      </c>
      <c r="B93" s="169"/>
      <c r="C93" s="168"/>
      <c r="D93" s="153"/>
      <c r="E93" s="153"/>
      <c r="F93" s="153"/>
      <c r="G93" s="153"/>
      <c r="H93" s="153"/>
      <c r="I93" s="153"/>
      <c r="J93" s="153"/>
      <c r="K93" s="153"/>
      <c r="L93" s="153"/>
      <c r="M93" s="153"/>
      <c r="N93" s="153"/>
      <c r="O93" s="153"/>
      <c r="P93" s="153"/>
      <c r="Q93" s="153"/>
      <c r="R93" s="153"/>
      <c r="S93" s="153"/>
      <c r="T93" s="153"/>
      <c r="U93" s="153"/>
    </row>
    <row r="94" spans="1:21">
      <c r="A94" s="169" t="s">
        <v>432</v>
      </c>
      <c r="B94" s="169"/>
      <c r="C94" s="153"/>
      <c r="D94" s="153"/>
      <c r="E94" s="153"/>
      <c r="F94" s="153"/>
      <c r="G94" s="153"/>
      <c r="H94" s="153"/>
      <c r="I94" s="153"/>
      <c r="J94" s="153"/>
      <c r="K94" s="153"/>
      <c r="L94" s="153"/>
      <c r="M94" s="153"/>
      <c r="N94" s="153"/>
      <c r="O94" s="153"/>
      <c r="P94" s="153"/>
      <c r="Q94" s="153"/>
      <c r="R94" s="153"/>
      <c r="S94" s="153"/>
      <c r="T94" s="153"/>
      <c r="U94" s="153"/>
    </row>
    <row r="95" spans="1:21">
      <c r="A95" s="155" t="s">
        <v>411</v>
      </c>
      <c r="B95" s="155"/>
      <c r="C95" s="168"/>
      <c r="D95" s="153"/>
      <c r="E95" s="153"/>
      <c r="F95" s="153"/>
      <c r="G95" s="153"/>
      <c r="H95" s="153"/>
      <c r="I95" s="153"/>
      <c r="J95" s="153"/>
      <c r="K95" s="153"/>
      <c r="L95" s="153"/>
      <c r="M95" s="153"/>
      <c r="N95" s="153"/>
      <c r="O95" s="153"/>
      <c r="P95" s="153"/>
      <c r="Q95" s="153"/>
      <c r="R95" s="159"/>
      <c r="S95" s="159"/>
      <c r="T95" s="159"/>
      <c r="U95" s="153"/>
    </row>
    <row r="96" spans="1:21">
      <c r="A96" s="169" t="s">
        <v>463</v>
      </c>
      <c r="B96" s="169"/>
      <c r="C96" s="168"/>
      <c r="D96" s="153"/>
      <c r="E96" s="153"/>
      <c r="F96" s="153"/>
      <c r="G96" s="159"/>
      <c r="H96" s="153"/>
      <c r="I96" s="153"/>
      <c r="J96" s="153"/>
      <c r="K96" s="153"/>
      <c r="L96" s="153"/>
      <c r="M96" s="153"/>
      <c r="N96" s="153"/>
      <c r="O96" s="153"/>
      <c r="P96" s="153"/>
      <c r="Q96" s="153"/>
      <c r="R96" s="153"/>
      <c r="S96" s="153"/>
      <c r="T96" s="153"/>
      <c r="U96" s="153"/>
    </row>
    <row r="97" spans="1:21">
      <c r="A97" s="169" t="s">
        <v>460</v>
      </c>
      <c r="B97" s="169"/>
      <c r="C97" s="168"/>
      <c r="D97" s="153"/>
      <c r="E97" s="153"/>
      <c r="F97" s="153"/>
      <c r="G97" s="153"/>
      <c r="H97" s="153"/>
      <c r="I97" s="153"/>
      <c r="J97" s="153"/>
      <c r="K97" s="153"/>
      <c r="L97" s="153"/>
      <c r="M97" s="153"/>
      <c r="N97" s="153"/>
      <c r="O97" s="153"/>
      <c r="P97" s="153"/>
      <c r="Q97" s="153"/>
      <c r="R97" s="153"/>
      <c r="S97" s="153"/>
      <c r="T97" s="153"/>
      <c r="U97" s="153"/>
    </row>
    <row r="98" spans="1:21">
      <c r="A98" s="169" t="s">
        <v>432</v>
      </c>
      <c r="B98" s="169"/>
      <c r="C98" s="153"/>
      <c r="D98" s="153"/>
      <c r="E98" s="153"/>
      <c r="F98" s="153"/>
      <c r="G98" s="153"/>
      <c r="H98" s="153"/>
      <c r="I98" s="153"/>
      <c r="J98" s="153"/>
      <c r="K98" s="153"/>
      <c r="L98" s="153"/>
      <c r="M98" s="153"/>
      <c r="N98" s="153"/>
      <c r="O98" s="153"/>
      <c r="P98" s="153"/>
      <c r="Q98" s="153"/>
      <c r="R98" s="153"/>
      <c r="S98" s="153"/>
      <c r="T98" s="153"/>
      <c r="U98" s="153"/>
    </row>
    <row r="99" spans="1:21">
      <c r="A99" s="155" t="s">
        <v>411</v>
      </c>
      <c r="B99" s="155"/>
      <c r="C99" s="168"/>
      <c r="D99" s="153"/>
      <c r="E99" s="153"/>
      <c r="F99" s="153"/>
      <c r="G99" s="153"/>
      <c r="H99" s="153"/>
      <c r="I99" s="153"/>
      <c r="J99" s="153"/>
      <c r="K99" s="153"/>
      <c r="L99" s="153"/>
      <c r="M99" s="153"/>
      <c r="N99" s="153"/>
      <c r="O99" s="153"/>
      <c r="P99" s="153"/>
      <c r="Q99" s="153"/>
      <c r="R99" s="161"/>
      <c r="S99" s="159"/>
      <c r="T99" s="159"/>
      <c r="U99" s="153"/>
    </row>
    <row r="100" spans="1:21">
      <c r="A100" s="169" t="s">
        <v>463</v>
      </c>
      <c r="B100" s="169"/>
      <c r="C100" s="168"/>
      <c r="D100" s="153"/>
      <c r="E100" s="153"/>
      <c r="F100" s="153"/>
      <c r="G100" s="153"/>
      <c r="H100" s="153"/>
      <c r="I100" s="153"/>
      <c r="J100" s="153"/>
      <c r="K100" s="153"/>
      <c r="L100" s="153"/>
      <c r="M100" s="153"/>
      <c r="N100" s="153"/>
      <c r="O100" s="153"/>
      <c r="P100" s="153"/>
      <c r="Q100" s="153"/>
      <c r="R100" s="159"/>
      <c r="S100" s="153"/>
      <c r="T100" s="153"/>
      <c r="U100" s="153"/>
    </row>
    <row r="101" spans="1:21">
      <c r="A101" s="169" t="s">
        <v>460</v>
      </c>
      <c r="B101" s="169"/>
      <c r="C101" s="168"/>
      <c r="D101" s="153"/>
      <c r="E101" s="153"/>
      <c r="F101" s="153"/>
      <c r="G101" s="153"/>
      <c r="H101" s="153"/>
      <c r="I101" s="153"/>
      <c r="J101" s="153"/>
      <c r="K101" s="153"/>
      <c r="L101" s="153"/>
      <c r="M101" s="153"/>
      <c r="N101" s="153"/>
      <c r="O101" s="153"/>
      <c r="P101" s="153"/>
      <c r="Q101" s="153"/>
      <c r="R101" s="153"/>
      <c r="S101" s="153"/>
      <c r="T101" s="153"/>
      <c r="U101" s="153"/>
    </row>
    <row r="102" spans="1:21">
      <c r="A102" s="169" t="s">
        <v>467</v>
      </c>
      <c r="B102" s="169"/>
      <c r="C102" s="153"/>
      <c r="D102" s="153"/>
      <c r="E102" s="153"/>
      <c r="F102" s="153"/>
      <c r="G102" s="153"/>
      <c r="H102" s="153"/>
      <c r="I102" s="153"/>
      <c r="J102" s="153"/>
      <c r="K102" s="153"/>
      <c r="L102" s="153"/>
      <c r="M102" s="153"/>
      <c r="N102" s="153"/>
      <c r="O102" s="153"/>
      <c r="P102" s="153"/>
      <c r="Q102" s="153"/>
      <c r="R102" s="153"/>
      <c r="S102" s="153"/>
      <c r="T102" s="153"/>
      <c r="U102" s="153"/>
    </row>
    <row r="103" spans="1:21">
      <c r="A103" s="169" t="s">
        <v>468</v>
      </c>
      <c r="B103" s="169"/>
      <c r="C103" s="153"/>
      <c r="D103" s="153"/>
      <c r="E103" s="153"/>
      <c r="F103" s="153"/>
      <c r="G103" s="153"/>
      <c r="H103" s="153"/>
      <c r="I103" s="153"/>
      <c r="J103" s="153"/>
      <c r="K103" s="153"/>
      <c r="L103" s="153"/>
      <c r="M103" s="153"/>
      <c r="N103" s="153"/>
      <c r="O103" s="153"/>
      <c r="P103" s="153"/>
      <c r="Q103" s="153"/>
      <c r="R103" s="153"/>
      <c r="S103" s="153"/>
      <c r="T103" s="153"/>
      <c r="U103" s="153"/>
    </row>
    <row r="104" spans="1:21">
      <c r="A104" s="155" t="s">
        <v>411</v>
      </c>
      <c r="B104" s="155"/>
      <c r="C104" s="168"/>
      <c r="D104" s="153"/>
      <c r="E104" s="153"/>
      <c r="F104" s="153"/>
      <c r="G104" s="153"/>
      <c r="H104" s="153"/>
      <c r="I104" s="153"/>
      <c r="J104" s="153"/>
      <c r="K104" s="153"/>
      <c r="L104" s="153"/>
      <c r="M104" s="153"/>
      <c r="N104" s="153"/>
      <c r="O104" s="153"/>
      <c r="P104" s="153"/>
      <c r="Q104" s="153"/>
      <c r="R104" s="153"/>
      <c r="S104" s="153"/>
      <c r="T104" s="153"/>
      <c r="U104" s="153"/>
    </row>
    <row r="105" spans="1:21">
      <c r="A105" s="169" t="s">
        <v>463</v>
      </c>
      <c r="B105" s="169"/>
      <c r="C105" s="168"/>
      <c r="D105" s="153"/>
      <c r="E105" s="153"/>
      <c r="F105" s="153"/>
      <c r="G105" s="153"/>
      <c r="H105" s="153"/>
      <c r="I105" s="153"/>
      <c r="J105" s="153"/>
      <c r="K105" s="153"/>
      <c r="L105" s="153"/>
      <c r="M105" s="153"/>
      <c r="N105" s="153"/>
      <c r="O105" s="153"/>
      <c r="P105" s="153"/>
      <c r="Q105" s="153"/>
      <c r="R105" s="161"/>
      <c r="S105" s="153"/>
      <c r="T105" s="153"/>
      <c r="U105" s="153"/>
    </row>
    <row r="106" spans="1:21">
      <c r="A106" s="169" t="s">
        <v>460</v>
      </c>
      <c r="B106" s="169"/>
      <c r="C106" s="168"/>
      <c r="D106" s="153"/>
      <c r="E106" s="168"/>
      <c r="F106" s="153"/>
      <c r="G106" s="168"/>
      <c r="H106" s="168"/>
      <c r="I106" s="153"/>
      <c r="J106" s="168"/>
      <c r="K106" s="168"/>
      <c r="L106" s="168"/>
      <c r="M106" s="168"/>
      <c r="N106" s="153"/>
      <c r="O106" s="153"/>
      <c r="P106" s="153"/>
      <c r="Q106" s="153"/>
      <c r="R106" s="159"/>
      <c r="S106" s="153"/>
      <c r="T106" s="153"/>
      <c r="U106" s="168"/>
    </row>
    <row r="107" spans="1:21">
      <c r="A107" s="169" t="s">
        <v>467</v>
      </c>
      <c r="B107" s="169"/>
      <c r="C107" s="153"/>
      <c r="D107" s="153"/>
      <c r="E107" s="168"/>
      <c r="F107" s="153"/>
      <c r="G107" s="168"/>
      <c r="H107" s="168"/>
      <c r="I107" s="153"/>
      <c r="J107" s="168"/>
      <c r="K107" s="168"/>
      <c r="L107" s="168"/>
      <c r="M107" s="168"/>
      <c r="N107" s="153"/>
      <c r="O107" s="153"/>
      <c r="P107" s="153"/>
      <c r="Q107" s="153"/>
      <c r="R107" s="153"/>
      <c r="S107" s="153"/>
      <c r="T107" s="153"/>
      <c r="U107" s="168"/>
    </row>
    <row r="108" spans="1:21">
      <c r="A108" s="169" t="s">
        <v>468</v>
      </c>
      <c r="B108" s="169"/>
      <c r="C108" s="153"/>
      <c r="D108" s="153"/>
      <c r="E108" s="168"/>
      <c r="F108" s="153"/>
      <c r="G108" s="168"/>
      <c r="H108" s="168"/>
      <c r="I108" s="153"/>
      <c r="J108" s="168"/>
      <c r="K108" s="168"/>
      <c r="L108" s="168"/>
      <c r="M108" s="168"/>
      <c r="N108" s="153"/>
      <c r="O108" s="153"/>
      <c r="P108" s="153"/>
      <c r="Q108" s="153"/>
      <c r="R108" s="153"/>
      <c r="S108" s="153"/>
      <c r="T108" s="153"/>
      <c r="U108" s="168"/>
    </row>
    <row r="109" spans="1:21">
      <c r="A109" s="155" t="s">
        <v>411</v>
      </c>
      <c r="B109" s="155"/>
      <c r="C109" s="168"/>
      <c r="D109" s="153"/>
      <c r="E109" s="168"/>
      <c r="F109" s="153"/>
      <c r="G109" s="168"/>
      <c r="H109" s="168"/>
      <c r="I109" s="153"/>
      <c r="J109" s="168"/>
      <c r="K109" s="168"/>
      <c r="L109" s="168"/>
      <c r="M109" s="168"/>
      <c r="N109" s="153"/>
      <c r="O109" s="153"/>
      <c r="P109" s="153"/>
      <c r="Q109" s="153"/>
      <c r="R109" s="153"/>
      <c r="S109" s="153"/>
      <c r="T109" s="153"/>
      <c r="U109" s="168"/>
    </row>
    <row r="110" spans="1:21">
      <c r="A110" s="169" t="s">
        <v>463</v>
      </c>
      <c r="B110" s="169"/>
      <c r="C110" s="168"/>
      <c r="D110" s="153"/>
      <c r="E110" s="168"/>
      <c r="F110" s="153"/>
      <c r="G110" s="168"/>
      <c r="H110" s="168"/>
      <c r="I110" s="153"/>
      <c r="J110" s="168"/>
      <c r="K110" s="168"/>
      <c r="L110" s="168"/>
      <c r="M110" s="168"/>
      <c r="N110" s="153"/>
      <c r="O110" s="153"/>
      <c r="P110" s="153"/>
      <c r="Q110" s="153"/>
      <c r="R110" s="153"/>
      <c r="S110" s="153"/>
      <c r="T110" s="153"/>
      <c r="U110" s="168"/>
    </row>
    <row r="111" spans="1:21">
      <c r="A111" s="169" t="s">
        <v>460</v>
      </c>
      <c r="B111" s="169"/>
      <c r="C111" s="168"/>
      <c r="D111" s="153"/>
      <c r="E111" s="168"/>
      <c r="F111" s="153"/>
      <c r="G111" s="168"/>
      <c r="H111" s="168"/>
      <c r="I111" s="153"/>
      <c r="J111" s="168"/>
      <c r="K111" s="168"/>
      <c r="L111" s="168"/>
      <c r="M111" s="168"/>
      <c r="N111" s="153"/>
      <c r="O111" s="153"/>
      <c r="P111" s="153"/>
      <c r="Q111" s="153"/>
      <c r="R111" s="153"/>
      <c r="S111" s="153"/>
      <c r="T111" s="153"/>
      <c r="U111" s="168"/>
    </row>
    <row r="112" spans="1:21">
      <c r="A112" s="169" t="s">
        <v>467</v>
      </c>
      <c r="B112" s="169"/>
      <c r="C112" s="153"/>
      <c r="D112" s="153"/>
      <c r="E112" s="168"/>
      <c r="F112" s="153"/>
      <c r="G112" s="168"/>
      <c r="H112" s="168"/>
      <c r="I112" s="153"/>
      <c r="J112" s="168"/>
      <c r="K112" s="168"/>
      <c r="L112" s="168"/>
      <c r="M112" s="168"/>
      <c r="N112" s="153"/>
      <c r="O112" s="153"/>
      <c r="P112" s="153"/>
      <c r="Q112" s="153"/>
      <c r="R112" s="153"/>
      <c r="S112" s="153"/>
      <c r="T112" s="153"/>
      <c r="U112" s="168"/>
    </row>
    <row r="113" spans="1:21">
      <c r="A113" s="169" t="s">
        <v>468</v>
      </c>
      <c r="B113" s="169"/>
      <c r="C113" s="153"/>
      <c r="D113" s="153"/>
      <c r="E113" s="168"/>
      <c r="F113" s="153"/>
      <c r="G113" s="168"/>
      <c r="H113" s="168"/>
      <c r="I113" s="153"/>
      <c r="J113" s="168"/>
      <c r="K113" s="168"/>
      <c r="L113" s="168"/>
      <c r="M113" s="168"/>
      <c r="N113" s="153"/>
      <c r="O113" s="153"/>
      <c r="P113" s="153"/>
      <c r="Q113" s="153"/>
      <c r="R113" s="153"/>
      <c r="S113" s="153"/>
      <c r="T113" s="153"/>
      <c r="U113" s="168"/>
    </row>
    <row r="114" spans="1:21" ht="18" customHeight="1">
      <c r="A114" s="155" t="s">
        <v>411</v>
      </c>
      <c r="B114" s="155"/>
      <c r="C114" s="168"/>
      <c r="D114" s="153"/>
      <c r="E114" s="168"/>
      <c r="F114" s="153"/>
      <c r="G114" s="168"/>
      <c r="H114" s="168"/>
      <c r="I114" s="153"/>
      <c r="J114" s="168"/>
      <c r="K114" s="168"/>
      <c r="L114" s="168"/>
      <c r="M114" s="168"/>
      <c r="N114" s="153"/>
      <c r="O114" s="153"/>
      <c r="P114" s="153"/>
      <c r="Q114" s="153"/>
      <c r="R114" s="153"/>
      <c r="S114" s="153"/>
      <c r="T114" s="153"/>
      <c r="U114" s="168"/>
    </row>
    <row r="115" spans="1:21">
      <c r="A115" s="169" t="s">
        <v>463</v>
      </c>
      <c r="B115" s="169"/>
      <c r="C115" s="168"/>
      <c r="D115" s="153"/>
      <c r="E115" s="168"/>
      <c r="F115" s="153"/>
      <c r="G115" s="168"/>
      <c r="H115" s="168"/>
      <c r="I115" s="153"/>
      <c r="J115" s="168"/>
      <c r="K115" s="168"/>
      <c r="L115" s="168"/>
      <c r="M115" s="168"/>
      <c r="N115" s="153"/>
      <c r="O115" s="153"/>
      <c r="P115" s="153"/>
      <c r="Q115" s="153"/>
      <c r="R115" s="153"/>
      <c r="S115" s="153"/>
      <c r="T115" s="153"/>
      <c r="U115" s="168"/>
    </row>
    <row r="116" spans="1:21">
      <c r="A116" s="169" t="s">
        <v>460</v>
      </c>
      <c r="B116" s="169"/>
      <c r="C116" s="168"/>
      <c r="D116" s="153"/>
      <c r="E116" s="168"/>
      <c r="F116" s="153"/>
      <c r="G116" s="168"/>
      <c r="H116" s="168"/>
      <c r="I116" s="153"/>
      <c r="J116" s="168"/>
      <c r="K116" s="168"/>
      <c r="L116" s="168"/>
      <c r="M116" s="168"/>
      <c r="N116" s="153"/>
      <c r="O116" s="153"/>
      <c r="P116" s="153"/>
      <c r="Q116" s="153"/>
      <c r="R116" s="153"/>
      <c r="S116" s="153"/>
      <c r="T116" s="153"/>
      <c r="U116" s="168"/>
    </row>
    <row r="117" spans="1:21">
      <c r="A117" s="169" t="s">
        <v>467</v>
      </c>
      <c r="B117" s="169"/>
      <c r="C117" s="153"/>
      <c r="D117" s="153"/>
      <c r="E117" s="168"/>
      <c r="F117" s="153"/>
      <c r="G117" s="168"/>
      <c r="H117" s="168"/>
      <c r="I117" s="153"/>
      <c r="J117" s="168"/>
      <c r="K117" s="168"/>
      <c r="L117" s="168"/>
      <c r="M117" s="168"/>
      <c r="N117" s="153"/>
      <c r="O117" s="153"/>
      <c r="P117" s="153"/>
      <c r="Q117" s="153"/>
      <c r="R117" s="153"/>
      <c r="S117" s="153"/>
      <c r="T117" s="153"/>
      <c r="U117" s="168"/>
    </row>
    <row r="118" spans="1:21">
      <c r="A118" s="169" t="s">
        <v>468</v>
      </c>
      <c r="B118" s="169"/>
      <c r="C118" s="153"/>
      <c r="D118" s="153"/>
      <c r="E118" s="168"/>
      <c r="F118" s="153"/>
      <c r="G118" s="168"/>
      <c r="H118" s="168"/>
      <c r="I118" s="153"/>
      <c r="J118" s="168"/>
      <c r="K118" s="168"/>
      <c r="L118" s="168"/>
      <c r="M118" s="168"/>
      <c r="N118" s="153"/>
      <c r="O118" s="153"/>
      <c r="P118" s="153"/>
      <c r="Q118" s="153"/>
      <c r="R118" s="153"/>
      <c r="S118" s="153"/>
      <c r="T118" s="153"/>
      <c r="U118" s="168"/>
    </row>
    <row r="119" spans="1:21" ht="18" customHeight="1">
      <c r="A119" s="155" t="s">
        <v>411</v>
      </c>
      <c r="B119" s="155"/>
      <c r="C119" s="168"/>
      <c r="D119" s="153"/>
      <c r="E119" s="168"/>
      <c r="F119" s="153"/>
      <c r="G119" s="168"/>
      <c r="H119" s="168"/>
      <c r="I119" s="153"/>
      <c r="J119" s="168"/>
      <c r="K119" s="168"/>
      <c r="L119" s="168"/>
      <c r="M119" s="168"/>
      <c r="N119" s="153"/>
      <c r="O119" s="153"/>
      <c r="P119" s="153"/>
      <c r="Q119" s="153"/>
      <c r="R119" s="153"/>
      <c r="S119" s="153"/>
      <c r="T119" s="153"/>
      <c r="U119" s="168"/>
    </row>
    <row r="120" spans="1:21">
      <c r="A120" s="169" t="s">
        <v>463</v>
      </c>
      <c r="B120" s="169"/>
      <c r="C120" s="168"/>
      <c r="D120" s="153"/>
      <c r="E120" s="168"/>
      <c r="F120" s="153"/>
      <c r="G120" s="168"/>
      <c r="H120" s="168"/>
      <c r="I120" s="153"/>
      <c r="J120" s="168"/>
      <c r="K120" s="168"/>
      <c r="L120" s="168"/>
      <c r="M120" s="168"/>
      <c r="N120" s="153"/>
      <c r="O120" s="153"/>
      <c r="P120" s="153"/>
      <c r="Q120" s="153"/>
      <c r="R120" s="153"/>
      <c r="S120" s="153"/>
      <c r="T120" s="153"/>
      <c r="U120" s="168"/>
    </row>
    <row r="121" spans="1:21">
      <c r="A121" s="169" t="s">
        <v>460</v>
      </c>
      <c r="B121" s="169"/>
      <c r="C121" s="168"/>
      <c r="D121" s="153"/>
      <c r="E121" s="168"/>
      <c r="F121" s="153"/>
      <c r="G121" s="168"/>
      <c r="H121" s="168"/>
      <c r="I121" s="153"/>
      <c r="J121" s="168"/>
      <c r="K121" s="168"/>
      <c r="L121" s="168"/>
      <c r="M121" s="168"/>
      <c r="N121" s="153"/>
      <c r="O121" s="153"/>
      <c r="P121" s="153"/>
      <c r="Q121" s="153"/>
      <c r="R121" s="153"/>
      <c r="S121" s="153"/>
      <c r="T121" s="153"/>
      <c r="U121" s="168"/>
    </row>
    <row r="122" spans="1:21">
      <c r="A122" s="169" t="s">
        <v>467</v>
      </c>
      <c r="B122" s="169"/>
      <c r="C122" s="153"/>
      <c r="D122" s="153"/>
      <c r="E122" s="168"/>
      <c r="F122" s="153"/>
      <c r="G122" s="168"/>
      <c r="H122" s="168"/>
      <c r="I122" s="153"/>
      <c r="J122" s="168"/>
      <c r="K122" s="168"/>
      <c r="L122" s="168"/>
      <c r="M122" s="168"/>
      <c r="N122" s="153"/>
      <c r="O122" s="153"/>
      <c r="P122" s="153"/>
      <c r="Q122" s="153"/>
      <c r="R122" s="153"/>
      <c r="S122" s="153"/>
      <c r="T122" s="153"/>
      <c r="U122" s="168"/>
    </row>
    <row r="123" spans="1:21">
      <c r="A123" s="169" t="s">
        <v>468</v>
      </c>
      <c r="B123" s="169"/>
      <c r="C123" s="153"/>
      <c r="D123" s="153"/>
      <c r="E123" s="168"/>
      <c r="F123" s="153"/>
      <c r="G123" s="168"/>
      <c r="H123" s="168"/>
      <c r="I123" s="153"/>
      <c r="J123" s="168"/>
      <c r="K123" s="168"/>
      <c r="L123" s="168"/>
      <c r="M123" s="168"/>
      <c r="N123" s="153"/>
      <c r="O123" s="153"/>
      <c r="P123" s="153"/>
      <c r="Q123" s="153"/>
      <c r="R123" s="153"/>
      <c r="S123" s="153"/>
      <c r="T123" s="153"/>
      <c r="U123" s="168"/>
    </row>
    <row r="124" spans="1:21" ht="18" customHeight="1">
      <c r="A124" s="155" t="s">
        <v>411</v>
      </c>
      <c r="B124" s="155"/>
      <c r="C124" s="168"/>
      <c r="D124" s="153"/>
      <c r="E124" s="168"/>
      <c r="F124" s="153"/>
      <c r="G124" s="168"/>
      <c r="H124" s="168"/>
      <c r="I124" s="153"/>
      <c r="J124" s="168"/>
      <c r="K124" s="168"/>
      <c r="L124" s="168"/>
      <c r="M124" s="168"/>
      <c r="N124" s="153"/>
      <c r="O124" s="153"/>
      <c r="P124" s="153"/>
      <c r="Q124" s="153"/>
      <c r="R124" s="153"/>
      <c r="S124" s="159"/>
      <c r="T124" s="159"/>
      <c r="U124" s="168"/>
    </row>
    <row r="125" spans="1:21">
      <c r="A125" s="169" t="s">
        <v>463</v>
      </c>
      <c r="B125" s="169"/>
      <c r="C125" s="168"/>
      <c r="D125" s="153"/>
      <c r="E125" s="168"/>
      <c r="F125" s="153"/>
      <c r="G125" s="168"/>
      <c r="H125" s="168"/>
      <c r="I125" s="153"/>
      <c r="J125" s="168"/>
      <c r="K125" s="168"/>
      <c r="L125" s="168"/>
      <c r="M125" s="168"/>
      <c r="N125" s="153"/>
      <c r="O125" s="153"/>
      <c r="P125" s="153"/>
      <c r="Q125" s="153"/>
      <c r="R125" s="153"/>
      <c r="S125" s="153"/>
      <c r="T125" s="153"/>
      <c r="U125" s="168"/>
    </row>
    <row r="126" spans="1:21">
      <c r="A126" s="169" t="s">
        <v>460</v>
      </c>
      <c r="B126" s="169"/>
      <c r="C126" s="168"/>
      <c r="D126" s="153"/>
      <c r="E126" s="168"/>
      <c r="F126" s="153"/>
      <c r="G126" s="168"/>
      <c r="H126" s="168"/>
      <c r="I126" s="153"/>
      <c r="J126" s="168"/>
      <c r="K126" s="168"/>
      <c r="L126" s="168"/>
      <c r="M126" s="168"/>
      <c r="N126" s="153"/>
      <c r="O126" s="153"/>
      <c r="P126" s="153"/>
      <c r="Q126" s="153"/>
      <c r="R126" s="153"/>
      <c r="S126" s="153"/>
      <c r="T126" s="153"/>
      <c r="U126" s="168"/>
    </row>
    <row r="127" spans="1:21">
      <c r="A127" s="169" t="s">
        <v>467</v>
      </c>
      <c r="B127" s="169"/>
      <c r="C127" s="153"/>
      <c r="D127" s="153"/>
      <c r="E127" s="168"/>
      <c r="F127" s="153"/>
      <c r="G127" s="168"/>
      <c r="H127" s="168"/>
      <c r="I127" s="153"/>
      <c r="J127" s="168"/>
      <c r="K127" s="168"/>
      <c r="L127" s="168"/>
      <c r="M127" s="168"/>
      <c r="N127" s="153"/>
      <c r="O127" s="153"/>
      <c r="P127" s="153"/>
      <c r="Q127" s="153"/>
      <c r="R127" s="153"/>
      <c r="S127" s="153"/>
      <c r="T127" s="153"/>
      <c r="U127" s="168"/>
    </row>
    <row r="128" spans="1:21">
      <c r="A128" s="169" t="s">
        <v>468</v>
      </c>
      <c r="B128" s="169"/>
      <c r="C128" s="153"/>
      <c r="D128" s="153"/>
      <c r="E128" s="168"/>
      <c r="F128" s="153"/>
      <c r="G128" s="168"/>
      <c r="H128" s="168"/>
      <c r="I128" s="153"/>
      <c r="J128" s="168"/>
      <c r="K128" s="168"/>
      <c r="L128" s="168"/>
      <c r="M128" s="168"/>
      <c r="N128" s="153"/>
      <c r="O128" s="153"/>
      <c r="P128" s="153"/>
      <c r="Q128" s="153"/>
      <c r="R128" s="153"/>
      <c r="S128" s="153"/>
      <c r="T128" s="153"/>
      <c r="U128" s="168"/>
    </row>
    <row r="129" spans="1:21">
      <c r="A129" s="169" t="s">
        <v>468</v>
      </c>
      <c r="B129" s="169"/>
      <c r="C129" s="153"/>
      <c r="D129" s="153"/>
      <c r="E129" s="168"/>
      <c r="F129" s="153"/>
      <c r="G129" s="168"/>
      <c r="H129" s="168"/>
      <c r="I129" s="153"/>
      <c r="J129" s="168"/>
      <c r="K129" s="168"/>
      <c r="L129" s="168"/>
      <c r="M129" s="168"/>
      <c r="N129" s="153"/>
      <c r="O129" s="153"/>
      <c r="P129" s="153"/>
      <c r="Q129" s="153"/>
      <c r="R129" s="153"/>
      <c r="S129" s="153"/>
      <c r="T129" s="153"/>
      <c r="U129" s="168"/>
    </row>
    <row r="130" spans="1:21" ht="18" customHeight="1">
      <c r="A130" s="155" t="s">
        <v>411</v>
      </c>
      <c r="B130" s="155"/>
      <c r="C130" s="168"/>
      <c r="D130" s="153"/>
      <c r="E130" s="168"/>
      <c r="F130" s="153"/>
      <c r="G130" s="168"/>
      <c r="H130" s="168"/>
      <c r="I130" s="153"/>
      <c r="J130" s="168"/>
      <c r="K130" s="168"/>
      <c r="L130" s="168"/>
      <c r="M130" s="168"/>
      <c r="N130" s="153"/>
      <c r="O130" s="153"/>
      <c r="P130" s="153"/>
      <c r="Q130" s="153"/>
      <c r="R130" s="153"/>
      <c r="S130" s="159"/>
      <c r="T130" s="159"/>
      <c r="U130" s="168"/>
    </row>
    <row r="131" spans="1:21">
      <c r="A131" s="169" t="s">
        <v>463</v>
      </c>
      <c r="B131" s="169"/>
      <c r="C131" s="168"/>
      <c r="D131" s="153"/>
      <c r="E131" s="168"/>
      <c r="F131" s="153"/>
      <c r="G131" s="168"/>
      <c r="H131" s="168"/>
      <c r="I131" s="153"/>
      <c r="J131" s="168"/>
      <c r="K131" s="168"/>
      <c r="L131" s="168"/>
      <c r="M131" s="168"/>
      <c r="N131" s="153"/>
      <c r="O131" s="153"/>
      <c r="P131" s="153"/>
      <c r="Q131" s="153"/>
      <c r="R131" s="153"/>
      <c r="S131" s="153"/>
      <c r="T131" s="153"/>
      <c r="U131" s="168"/>
    </row>
    <row r="132" spans="1:21">
      <c r="A132" s="169" t="s">
        <v>460</v>
      </c>
      <c r="B132" s="169"/>
      <c r="C132" s="168"/>
      <c r="D132" s="153"/>
      <c r="E132" s="168"/>
      <c r="F132" s="153"/>
      <c r="G132" s="168"/>
      <c r="H132" s="168"/>
      <c r="I132" s="153"/>
      <c r="J132" s="168"/>
      <c r="K132" s="168"/>
      <c r="L132" s="168"/>
      <c r="M132" s="168"/>
      <c r="N132" s="153"/>
      <c r="O132" s="153"/>
      <c r="P132" s="153"/>
      <c r="Q132" s="153"/>
      <c r="R132" s="153"/>
      <c r="S132" s="153"/>
      <c r="T132" s="153"/>
      <c r="U132" s="168"/>
    </row>
    <row r="133" spans="1:21">
      <c r="A133" s="169" t="s">
        <v>467</v>
      </c>
      <c r="B133" s="169"/>
      <c r="C133" s="153"/>
      <c r="D133" s="153"/>
      <c r="E133" s="168"/>
      <c r="F133" s="153"/>
      <c r="G133" s="168"/>
      <c r="H133" s="168"/>
      <c r="I133" s="153"/>
      <c r="J133" s="168"/>
      <c r="K133" s="168"/>
      <c r="L133" s="168"/>
      <c r="M133" s="168"/>
      <c r="N133" s="153"/>
      <c r="O133" s="153"/>
      <c r="P133" s="153"/>
      <c r="Q133" s="153"/>
      <c r="R133" s="153"/>
      <c r="S133" s="153"/>
      <c r="T133" s="153"/>
      <c r="U133" s="168"/>
    </row>
    <row r="134" spans="1:21">
      <c r="A134" s="169" t="s">
        <v>468</v>
      </c>
      <c r="B134" s="169"/>
      <c r="C134" s="153"/>
      <c r="D134" s="153"/>
      <c r="E134" s="168"/>
      <c r="F134" s="153"/>
      <c r="G134" s="168"/>
      <c r="H134" s="168"/>
      <c r="I134" s="153"/>
      <c r="J134" s="168"/>
      <c r="K134" s="168"/>
      <c r="L134" s="168"/>
      <c r="M134" s="168"/>
      <c r="N134" s="153"/>
      <c r="O134" s="153"/>
      <c r="P134" s="153"/>
      <c r="Q134" s="153"/>
      <c r="R134" s="153"/>
      <c r="S134" s="153"/>
      <c r="T134" s="153"/>
      <c r="U134" s="168"/>
    </row>
    <row r="135" spans="1:21">
      <c r="A135" s="169"/>
      <c r="B135" s="169"/>
      <c r="C135" s="153"/>
      <c r="D135" s="153"/>
      <c r="E135" s="168"/>
      <c r="F135" s="153"/>
      <c r="G135" s="168"/>
      <c r="H135" s="168"/>
      <c r="I135" s="153"/>
      <c r="J135" s="168"/>
      <c r="K135" s="168"/>
      <c r="L135" s="168"/>
      <c r="M135" s="168"/>
      <c r="N135" s="153"/>
      <c r="O135" s="153"/>
      <c r="P135" s="153"/>
      <c r="Q135" s="153"/>
      <c r="R135" s="153"/>
      <c r="S135" s="153"/>
      <c r="T135" s="153"/>
      <c r="U135" s="168"/>
    </row>
    <row r="136" spans="1:21">
      <c r="A136" s="169"/>
      <c r="B136" s="169"/>
      <c r="C136" s="153"/>
      <c r="D136" s="153"/>
      <c r="E136" s="168"/>
      <c r="F136" s="153"/>
      <c r="G136" s="168"/>
      <c r="H136" s="168"/>
      <c r="I136" s="153"/>
      <c r="J136" s="168"/>
      <c r="K136" s="168"/>
      <c r="L136" s="168"/>
      <c r="M136" s="168"/>
      <c r="N136" s="153"/>
      <c r="O136" s="153"/>
      <c r="P136" s="153"/>
      <c r="Q136" s="153"/>
      <c r="R136" s="153"/>
      <c r="S136" s="153"/>
      <c r="T136" s="153"/>
      <c r="U136" s="168"/>
    </row>
    <row r="137" spans="1:21">
      <c r="A137" s="169"/>
      <c r="B137" s="169"/>
      <c r="C137" s="153"/>
      <c r="D137" s="153"/>
      <c r="E137" s="168"/>
      <c r="F137" s="153"/>
      <c r="G137" s="168"/>
      <c r="H137" s="168"/>
      <c r="I137" s="153"/>
      <c r="J137" s="168"/>
      <c r="K137" s="168"/>
      <c r="L137" s="168"/>
      <c r="M137" s="168"/>
      <c r="N137" s="153"/>
      <c r="O137" s="153"/>
      <c r="P137" s="153"/>
      <c r="Q137" s="153"/>
      <c r="R137" s="153"/>
      <c r="S137" s="153"/>
      <c r="T137" s="153"/>
      <c r="U137" s="168"/>
    </row>
    <row r="138" spans="1:21">
      <c r="A138" s="169"/>
      <c r="B138" s="169"/>
      <c r="C138" s="153"/>
      <c r="D138" s="153"/>
      <c r="E138" s="168"/>
      <c r="F138" s="153"/>
      <c r="G138" s="168"/>
      <c r="H138" s="168"/>
      <c r="I138" s="153"/>
      <c r="J138" s="168"/>
      <c r="K138" s="168"/>
      <c r="L138" s="168"/>
      <c r="M138" s="168"/>
      <c r="N138" s="153"/>
      <c r="O138" s="153"/>
      <c r="P138" s="153"/>
      <c r="Q138" s="153"/>
      <c r="R138" s="153"/>
      <c r="S138" s="153"/>
      <c r="T138" s="153"/>
      <c r="U138" s="168"/>
    </row>
    <row r="139" spans="1:21">
      <c r="A139" s="169"/>
      <c r="B139" s="169"/>
      <c r="C139" s="153"/>
      <c r="D139" s="153"/>
      <c r="E139" s="168"/>
      <c r="F139" s="153"/>
      <c r="G139" s="168"/>
      <c r="H139" s="168"/>
      <c r="I139" s="153"/>
      <c r="J139" s="168"/>
      <c r="K139" s="168"/>
      <c r="L139" s="168"/>
      <c r="M139" s="168"/>
      <c r="N139" s="153"/>
      <c r="O139" s="153"/>
      <c r="P139" s="153"/>
      <c r="Q139" s="153"/>
      <c r="R139" s="153"/>
      <c r="S139" s="153"/>
      <c r="T139" s="153"/>
      <c r="U139" s="168"/>
    </row>
    <row r="140" spans="1:21">
      <c r="A140" s="169"/>
      <c r="B140" s="169"/>
      <c r="C140" s="175"/>
      <c r="D140" s="175"/>
      <c r="E140" s="176"/>
      <c r="F140" s="175"/>
      <c r="G140" s="176"/>
      <c r="H140" s="176"/>
      <c r="I140" s="175"/>
      <c r="J140" s="176"/>
      <c r="K140" s="176"/>
      <c r="L140" s="176"/>
      <c r="M140" s="176"/>
      <c r="N140" s="175"/>
      <c r="O140" s="175"/>
      <c r="P140" s="175"/>
      <c r="Q140" s="175"/>
      <c r="R140" s="175"/>
      <c r="S140" s="175"/>
      <c r="T140" s="175"/>
      <c r="U140" s="176"/>
    </row>
    <row r="141" spans="1:21">
      <c r="A141" s="152" t="s">
        <v>410</v>
      </c>
      <c r="B141" s="152"/>
      <c r="C141" s="177"/>
      <c r="D141" s="177"/>
      <c r="E141" s="177"/>
      <c r="F141" s="177"/>
      <c r="G141" s="177"/>
      <c r="H141" s="177"/>
      <c r="I141" s="177"/>
      <c r="J141" s="177"/>
      <c r="K141" s="177"/>
      <c r="L141" s="177"/>
      <c r="M141" s="177"/>
      <c r="N141" s="177"/>
      <c r="O141" s="177"/>
      <c r="P141" s="177"/>
      <c r="Q141" s="177"/>
      <c r="R141" s="177"/>
      <c r="S141" s="177"/>
      <c r="T141" s="177"/>
      <c r="U141" s="177"/>
    </row>
    <row r="142" spans="1:21">
      <c r="A142" s="155" t="s">
        <v>411</v>
      </c>
      <c r="B142" s="155"/>
      <c r="C142" s="178"/>
      <c r="D142" s="177"/>
      <c r="E142" s="177"/>
      <c r="F142" s="177"/>
      <c r="G142" s="177"/>
      <c r="H142" s="177"/>
      <c r="I142" s="177"/>
      <c r="J142" s="177"/>
      <c r="K142" s="177"/>
      <c r="L142" s="177"/>
      <c r="M142" s="177"/>
      <c r="N142" s="177"/>
      <c r="O142" s="177"/>
      <c r="P142" s="177"/>
      <c r="Q142" s="177"/>
      <c r="R142" s="178"/>
      <c r="S142" s="178"/>
      <c r="T142" s="178"/>
      <c r="U142" s="177"/>
    </row>
    <row r="143" spans="1:21">
      <c r="A143" s="155" t="s">
        <v>411</v>
      </c>
      <c r="B143" s="155"/>
      <c r="C143" s="177"/>
      <c r="D143" s="177"/>
      <c r="E143" s="177"/>
      <c r="F143" s="177"/>
      <c r="G143" s="177"/>
      <c r="H143" s="177"/>
      <c r="I143" s="177"/>
      <c r="J143" s="177"/>
      <c r="K143" s="177"/>
      <c r="L143" s="177"/>
      <c r="M143" s="177"/>
      <c r="N143" s="177"/>
      <c r="O143" s="177"/>
      <c r="P143" s="177"/>
      <c r="Q143" s="177"/>
      <c r="R143" s="177"/>
      <c r="S143" s="177"/>
      <c r="T143" s="177"/>
      <c r="U143" s="177"/>
    </row>
    <row r="144" spans="1:21">
      <c r="A144" s="155" t="s">
        <v>411</v>
      </c>
      <c r="B144" s="155"/>
      <c r="C144" s="177"/>
      <c r="D144" s="177"/>
      <c r="E144" s="177"/>
      <c r="F144" s="177"/>
      <c r="G144" s="177"/>
      <c r="H144" s="177"/>
      <c r="I144" s="177"/>
      <c r="J144" s="177"/>
      <c r="K144" s="177"/>
      <c r="L144" s="177"/>
      <c r="M144" s="177"/>
      <c r="N144" s="177"/>
      <c r="O144" s="177"/>
      <c r="P144" s="177"/>
      <c r="Q144" s="177"/>
      <c r="R144" s="177"/>
      <c r="S144" s="177"/>
      <c r="T144" s="177"/>
      <c r="U144" s="177"/>
    </row>
    <row r="145" spans="1:21">
      <c r="A145" s="155" t="s">
        <v>411</v>
      </c>
      <c r="B145" s="155"/>
      <c r="C145" s="177"/>
      <c r="D145" s="177"/>
      <c r="E145" s="177"/>
      <c r="F145" s="177"/>
      <c r="G145" s="177"/>
      <c r="H145" s="177"/>
      <c r="I145" s="177"/>
      <c r="J145" s="177"/>
      <c r="K145" s="177"/>
      <c r="L145" s="177"/>
      <c r="M145" s="177"/>
      <c r="N145" s="177"/>
      <c r="O145" s="177"/>
      <c r="P145" s="177"/>
      <c r="Q145" s="177"/>
      <c r="R145" s="177"/>
      <c r="S145" s="177"/>
      <c r="T145" s="177"/>
      <c r="U145" s="177"/>
    </row>
    <row r="146" spans="1:21">
      <c r="C146" s="150"/>
      <c r="D146" s="150"/>
      <c r="E146" s="150"/>
      <c r="F146" s="150"/>
      <c r="G146" s="150"/>
      <c r="H146" s="150"/>
      <c r="I146" s="150"/>
      <c r="J146" s="150"/>
      <c r="K146" s="150"/>
      <c r="L146" s="150"/>
      <c r="M146" s="150"/>
      <c r="N146" s="150"/>
      <c r="O146" s="150"/>
      <c r="P146" s="150"/>
      <c r="Q146" s="150"/>
      <c r="R146" s="150"/>
      <c r="S146" s="150"/>
      <c r="T146" s="150"/>
      <c r="U146" s="150"/>
    </row>
    <row r="149" spans="1:21">
      <c r="A149" s="179" t="s">
        <v>469</v>
      </c>
      <c r="B149" s="179"/>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86F8C-11D7-4513-9852-C50CE432E150}">
  <dimension ref="B2:R20"/>
  <sheetViews>
    <sheetView workbookViewId="0"/>
  </sheetViews>
  <sheetFormatPr defaultColWidth="9.28515625" defaultRowHeight="12.75"/>
  <cols>
    <col min="1" max="1" width="2.28515625" style="8" customWidth="1"/>
    <col min="2" max="2" width="17.28515625" style="8" customWidth="1"/>
    <col min="3" max="3" width="2.28515625" style="8" customWidth="1"/>
    <col min="4" max="4" width="24.42578125" style="8" bestFit="1" customWidth="1"/>
    <col min="5" max="5" width="2.28515625" style="8" customWidth="1"/>
    <col min="6" max="6" width="19.28515625" style="8" bestFit="1" customWidth="1"/>
    <col min="7" max="7" width="2.28515625" style="8" customWidth="1"/>
    <col min="8" max="8" width="17.28515625" style="8" customWidth="1"/>
    <col min="9" max="9" width="2.28515625" style="8" customWidth="1"/>
    <col min="10" max="10" width="17.28515625" style="8" customWidth="1"/>
    <col min="11" max="11" width="2.28515625" style="8" customWidth="1"/>
    <col min="12" max="12" width="17.28515625" style="8" customWidth="1"/>
    <col min="13" max="13" width="2.28515625" style="8" customWidth="1"/>
    <col min="14" max="14" width="26.7109375" style="8" customWidth="1"/>
    <col min="15" max="16384" width="9.28515625" style="8"/>
  </cols>
  <sheetData>
    <row r="2" spans="2:18">
      <c r="B2" s="7" t="s">
        <v>163</v>
      </c>
      <c r="D2" s="7" t="s">
        <v>340</v>
      </c>
      <c r="F2" s="7" t="s">
        <v>351</v>
      </c>
      <c r="H2" s="7" t="s">
        <v>470</v>
      </c>
      <c r="J2" s="7" t="s">
        <v>471</v>
      </c>
      <c r="L2" s="7" t="s">
        <v>472</v>
      </c>
      <c r="N2" s="7" t="s">
        <v>473</v>
      </c>
      <c r="O2" s="30" t="s">
        <v>474</v>
      </c>
      <c r="P2" s="30" t="s">
        <v>475</v>
      </c>
      <c r="Q2" s="30" t="s">
        <v>174</v>
      </c>
      <c r="R2" s="30" t="s">
        <v>476</v>
      </c>
    </row>
    <row r="3" spans="2:18">
      <c r="B3" s="9" t="s">
        <v>477</v>
      </c>
      <c r="D3" s="9" t="s">
        <v>171</v>
      </c>
      <c r="F3" s="9" t="s">
        <v>336</v>
      </c>
      <c r="H3" s="9" t="s">
        <v>478</v>
      </c>
      <c r="J3" s="9" t="s">
        <v>479</v>
      </c>
      <c r="L3" s="9" t="s">
        <v>480</v>
      </c>
      <c r="N3" s="9" t="s">
        <v>481</v>
      </c>
      <c r="O3" s="8" t="s">
        <v>173</v>
      </c>
      <c r="P3" s="8" t="s">
        <v>173</v>
      </c>
      <c r="Q3" s="8" t="s">
        <v>174</v>
      </c>
      <c r="R3" s="8" t="s">
        <v>175</v>
      </c>
    </row>
    <row r="4" spans="2:18">
      <c r="B4" s="8" t="s">
        <v>482</v>
      </c>
      <c r="D4" s="8" t="s">
        <v>200</v>
      </c>
      <c r="F4" s="8" t="s">
        <v>337</v>
      </c>
      <c r="H4" s="8" t="s">
        <v>483</v>
      </c>
      <c r="J4" s="8" t="s">
        <v>484</v>
      </c>
      <c r="L4" s="8" t="s">
        <v>485</v>
      </c>
      <c r="N4" s="8" t="s">
        <v>486</v>
      </c>
      <c r="O4" s="8" t="s">
        <v>195</v>
      </c>
      <c r="P4" s="8" t="s">
        <v>195</v>
      </c>
      <c r="Q4" s="8" t="s">
        <v>196</v>
      </c>
      <c r="R4" s="8" t="s">
        <v>213</v>
      </c>
    </row>
    <row r="5" spans="2:18">
      <c r="B5" s="8" t="s">
        <v>487</v>
      </c>
      <c r="D5" s="8" t="s">
        <v>198</v>
      </c>
      <c r="F5" s="8" t="s">
        <v>195</v>
      </c>
      <c r="H5" s="8" t="s">
        <v>195</v>
      </c>
      <c r="J5" s="8" t="s">
        <v>488</v>
      </c>
      <c r="L5" s="8" t="s">
        <v>489</v>
      </c>
      <c r="N5" s="8" t="s">
        <v>490</v>
      </c>
      <c r="O5" s="8" t="s">
        <v>178</v>
      </c>
      <c r="P5" s="8" t="s">
        <v>178</v>
      </c>
      <c r="Q5" s="8" t="s">
        <v>178</v>
      </c>
      <c r="R5" s="8" t="s">
        <v>197</v>
      </c>
    </row>
    <row r="6" spans="2:18">
      <c r="B6" s="8" t="s">
        <v>491</v>
      </c>
      <c r="H6" s="8" t="s">
        <v>244</v>
      </c>
      <c r="J6" s="8" t="s">
        <v>492</v>
      </c>
      <c r="L6" s="8" t="s">
        <v>493</v>
      </c>
      <c r="N6" s="8" t="s">
        <v>494</v>
      </c>
      <c r="O6" s="8" t="s">
        <v>244</v>
      </c>
      <c r="P6" s="8" t="s">
        <v>244</v>
      </c>
      <c r="Q6" s="8" t="s">
        <v>244</v>
      </c>
      <c r="R6" s="8" t="s">
        <v>178</v>
      </c>
    </row>
    <row r="7" spans="2:18">
      <c r="B7" s="8" t="s">
        <v>495</v>
      </c>
      <c r="N7" s="8" t="s">
        <v>496</v>
      </c>
      <c r="R7" s="8" t="s">
        <v>244</v>
      </c>
    </row>
    <row r="8" spans="2:18">
      <c r="B8" s="8" t="s">
        <v>497</v>
      </c>
      <c r="D8" s="8" t="s">
        <v>178</v>
      </c>
      <c r="F8" s="8" t="s">
        <v>178</v>
      </c>
      <c r="H8" s="8" t="s">
        <v>178</v>
      </c>
      <c r="J8" s="8" t="s">
        <v>178</v>
      </c>
      <c r="N8" s="8" t="s">
        <v>498</v>
      </c>
    </row>
    <row r="9" spans="2:18">
      <c r="B9" s="8" t="s">
        <v>499</v>
      </c>
      <c r="N9" s="8" t="s">
        <v>500</v>
      </c>
    </row>
    <row r="10" spans="2:18">
      <c r="N10" s="8" t="s">
        <v>501</v>
      </c>
    </row>
    <row r="11" spans="2:18">
      <c r="B11" s="8" t="s">
        <v>178</v>
      </c>
      <c r="N11" s="8" t="s">
        <v>502</v>
      </c>
    </row>
    <row r="12" spans="2:18">
      <c r="N12" s="8" t="s">
        <v>503</v>
      </c>
    </row>
    <row r="13" spans="2:18">
      <c r="N13" s="8" t="s">
        <v>504</v>
      </c>
    </row>
    <row r="20" spans="2:18">
      <c r="B20" s="10"/>
      <c r="D20" s="10"/>
      <c r="F20" s="10"/>
      <c r="H20" s="10"/>
      <c r="J20" s="10"/>
      <c r="L20" s="10"/>
      <c r="N20" s="10"/>
      <c r="O20" s="10"/>
      <c r="P20" s="10"/>
      <c r="Q20" s="10"/>
      <c r="R20" s="1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40c7a3-2f78-48b4-87a4-d18b321528dd" xsi:nil="true"/>
    <lcf76f155ced4ddcb4097134ff3c332f xmlns="84dc1c62-d7e8-4781-823d-3b885271a65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158633-A9B8-4032-BEC3-A51D658ED0C8}"/>
</file>

<file path=customXml/itemProps2.xml><?xml version="1.0" encoding="utf-8"?>
<ds:datastoreItem xmlns:ds="http://schemas.openxmlformats.org/officeDocument/2006/customXml" ds:itemID="{F05A1CBE-3EE4-458B-BCF4-71FEEAECBDB3}">
  <ds:schemaRefs>
    <ds:schemaRef ds:uri="http://schemas.microsoft.com/office/infopath/2007/PartnerControls"/>
    <ds:schemaRef ds:uri="809114d2-19f4-42d9-9dca-eccfc6c76273"/>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 ds:uri="5d69fa30-fd38-45e9-afb6-d607b24a7630"/>
  </ds:schemaRefs>
</ds:datastoreItem>
</file>

<file path=customXml/itemProps3.xml><?xml version="1.0" encoding="utf-8"?>
<ds:datastoreItem xmlns:ds="http://schemas.openxmlformats.org/officeDocument/2006/customXml" ds:itemID="{1C9013D1-8CA4-44BD-907D-D304FA9D4A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8</vt:i4>
      </vt:variant>
    </vt:vector>
  </HeadingPairs>
  <TitlesOfParts>
    <vt:vector size="17" baseType="lpstr">
      <vt:lpstr>Toelichting</vt:lpstr>
      <vt:lpstr>Begrippen totaal</vt:lpstr>
      <vt:lpstr>Fit-gap EPIC AUMC</vt:lpstr>
      <vt:lpstr>Fit-gap EPIC UMCG</vt:lpstr>
      <vt:lpstr>Fit-gap HiX Erasmus MC</vt:lpstr>
      <vt:lpstr>Fit-gap NEXUS</vt:lpstr>
      <vt:lpstr>Uitkomsten</vt:lpstr>
      <vt:lpstr>Stroomdiagram zorgpad </vt:lpstr>
      <vt:lpstr>#</vt:lpstr>
      <vt:lpstr>'Fit-gap NEXUS'!_FilterDatabase</vt:lpstr>
      <vt:lpstr>actie</vt:lpstr>
      <vt:lpstr>actiehouder</vt:lpstr>
      <vt:lpstr>databron</vt:lpstr>
      <vt:lpstr>datatype</vt:lpstr>
      <vt:lpstr>uitvoerder</vt:lpstr>
      <vt:lpstr>veldgevuld</vt:lpstr>
      <vt:lpstr>veldinepd</vt:lpstr>
    </vt:vector>
  </TitlesOfParts>
  <Manager/>
  <Company>Xinno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 van der Velde</dc:creator>
  <cp:keywords/>
  <dc:description/>
  <cp:lastModifiedBy>Erik van der Velde</cp:lastModifiedBy>
  <cp:revision/>
  <dcterms:created xsi:type="dcterms:W3CDTF">2020-04-07T09:28:02Z</dcterms:created>
  <dcterms:modified xsi:type="dcterms:W3CDTF">2025-06-17T21:13:27Z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Order">
    <vt:r8>48000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