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mc:AlternateContent xmlns:mc="http://schemas.openxmlformats.org/markup-compatibility/2006">
    <mc:Choice Requires="x15">
      <x15ac:absPath xmlns:x15ac="http://schemas.microsoft.com/office/spreadsheetml/2010/11/ac" url="C:\Users\velde\ZORGVERBETERAARS\NvvN - FIT GAP analyses QRNS\Werkdocumenten\Liquordrain\"/>
    </mc:Choice>
  </mc:AlternateContent>
  <xr:revisionPtr revIDLastSave="0" documentId="8_{DA8C92E8-D52B-467B-B878-326392D88640}" xr6:coauthVersionLast="47" xr6:coauthVersionMax="47" xr10:uidLastSave="{00000000-0000-0000-0000-000000000000}"/>
  <bookViews>
    <workbookView xWindow="-120" yWindow="-120" windowWidth="38640" windowHeight="21120" firstSheet="3" activeTab="3" xr2:uid="{A4931769-A5CC-4E3F-83BE-610AE30C16F6}"/>
  </bookViews>
  <sheets>
    <sheet name="Toelichting" sheetId="24" r:id="rId1"/>
    <sheet name="Analyse informatiebehoefte" sheetId="29" r:id="rId2"/>
    <sheet name="Begrippen totaal" sheetId="22" r:id="rId3"/>
    <sheet name="Fit-gap HiX Erasmus MC " sheetId="33" r:id="rId4"/>
    <sheet name="Fit-gap EPIC RUMC" sheetId="30" r:id="rId5"/>
    <sheet name="Uitkomsten" sheetId="31" r:id="rId6"/>
    <sheet name="#" sheetId="18" r:id="rId7"/>
  </sheets>
  <definedNames>
    <definedName name="_xlnm._FilterDatabase" localSheetId="4" hidden="1">'Fit-gap EPIC RUMC'!$K$1:$K$324</definedName>
    <definedName name="_xlnm._FilterDatabase" localSheetId="3" hidden="1">'Fit-gap HiX Erasmus MC '!$I$1:$I$308</definedName>
    <definedName name="actie">'#'!$J$3:$J$20</definedName>
    <definedName name="actiehouder">'#'!$L$3:$L$20</definedName>
    <definedName name="B">OFFSET(#REF!,MATCH(#REF!&amp;"*",O,0)-1,0,COUNTIF(O,#REF!&amp;"*"),1)</definedName>
    <definedName name="Bron" localSheetId="6">#REF!</definedName>
    <definedName name="Bron" localSheetId="1">#REF!</definedName>
    <definedName name="Bron" localSheetId="4">#REF!</definedName>
    <definedName name="Bron" localSheetId="3">#REF!</definedName>
    <definedName name="Bron" localSheetId="5">#REF!</definedName>
    <definedName name="Bron">#REF!</definedName>
    <definedName name="databron" localSheetId="4">#REF!</definedName>
    <definedName name="databron" localSheetId="3">#REF!</definedName>
    <definedName name="databron" localSheetId="5">#REF!</definedName>
    <definedName name="databron">'#'!$D$3:$D$20</definedName>
    <definedName name="datatype">'#'!$N$3:$N$20</definedName>
    <definedName name="ListA" localSheetId="6">OFFSET(#REF!,MATCH(#REF!&amp;"*",'#'!ListO,0)-1,0,COUNTIF('#'!ListO,#REF!&amp;"*"),1)</definedName>
    <definedName name="ListA" localSheetId="1">OFFSET(#REF!,MATCH(#REF!&amp;"*",'Analyse informatiebehoefte'!ListO,0)-1,0,COUNTIF('Analyse informatiebehoefte'!ListO,#REF!&amp;"*"),1)</definedName>
    <definedName name="ListA" localSheetId="4">OFFSET(#REF!,MATCH(#REF!&amp;"*",'Fit-gap EPIC RUMC'!ListO,0)-1,0,COUNTIF('Fit-gap EPIC RUMC'!ListO,#REF!&amp;"*"),1)</definedName>
    <definedName name="ListA" localSheetId="3">OFFSET(#REF!,MATCH(#REF!&amp;"*",'Fit-gap HiX Erasmus MC '!ListO,0)-1,0,COUNTIF('Fit-gap HiX Erasmus MC '!ListO,#REF!&amp;"*"),1)</definedName>
    <definedName name="ListA" localSheetId="5">OFFSET(#REF!,MATCH(#REF!&amp;"*",Uitkomsten!ListO,0)-1,0,COUNTIF(Uitkomsten!ListO,#REF!&amp;"*"),1)</definedName>
    <definedName name="ListA">OFFSET(#REF!,MATCH(#REF!&amp;"*",ListO,0)-1,0,COUNTIF(ListO,#REF!&amp;"*"),1)</definedName>
    <definedName name="ListO" localSheetId="6">OFFSET(#REF!,0,0,COUNTA(#REF!),1)</definedName>
    <definedName name="ListO" localSheetId="1">OFFSET(#REF!,0,0,COUNTA(#REF!),1)</definedName>
    <definedName name="ListO" localSheetId="4">OFFSET(#REF!,0,0,COUNTA(#REF!),1)</definedName>
    <definedName name="ListO" localSheetId="3">OFFSET(#REF!,0,0,COUNTA(#REF!),1)</definedName>
    <definedName name="ListO" localSheetId="5">OFFSET(#REF!,0,0,COUNTA(#REF!),1)</definedName>
    <definedName name="ListO">OFFSET(#REF!,0,0,COUNTA(#REF!),1)</definedName>
    <definedName name="ListT" localSheetId="6">OFFSET(#REF!,MATCH(#REF!&amp;"*",'#'!ListO,0)-1,0,COUNTIF('#'!ListO,#REF!&amp;"*"),1)</definedName>
    <definedName name="ListT" localSheetId="1">OFFSET(#REF!,MATCH(#REF!&amp;"*",'Analyse informatiebehoefte'!ListO,0)-1,0,COUNTIF('Analyse informatiebehoefte'!ListO,#REF!&amp;"*"),1)</definedName>
    <definedName name="ListT" localSheetId="4">OFFSET(#REF!,MATCH(#REF!&amp;"*",'Fit-gap EPIC RUMC'!ListO,0)-1,0,COUNTIF('Fit-gap EPIC RUMC'!ListO,#REF!&amp;"*"),1)</definedName>
    <definedName name="ListT" localSheetId="3">OFFSET(#REF!,MATCH(#REF!&amp;"*",'Fit-gap HiX Erasmus MC '!ListO,0)-1,0,COUNTIF('Fit-gap HiX Erasmus MC '!ListO,#REF!&amp;"*"),1)</definedName>
    <definedName name="ListT" localSheetId="5">OFFSET(#REF!,MATCH(#REF!&amp;"*",Uitkomsten!ListO,0)-1,0,COUNTIF(Uitkomsten!ListO,#REF!&amp;"*"),1)</definedName>
    <definedName name="ListT">OFFSET(#REF!,MATCH(#REF!&amp;"*",ListO,0)-1,0,COUNTIF(ListO,#REF!&amp;"*"),1)</definedName>
    <definedName name="O">OFFSET(#REF!,0,0,COUNTA(#REF!),1)</definedName>
    <definedName name="Opzet">#REF!</definedName>
    <definedName name="uitvoerder">'#'!$B$3:$B$20</definedName>
    <definedName name="Validatie_lijst" localSheetId="4">OFFSET(‘Unieke #REF!,,,COUNTIF(‘Unieke #REF!,"?*"))</definedName>
    <definedName name="Validatie_lijst" localSheetId="3">OFFSET(‘Unieke #REF!,,,COUNTIF(‘Unieke #REF!,"?*"))</definedName>
    <definedName name="Validatie_lijst" localSheetId="5">OFFSET(‘Unieke #REF!,,,COUNTIF(‘Unieke #REF!,"?*"))</definedName>
    <definedName name="Validatie_lijst">OFFSET(‘Unieke #REF!,,,COUNTIF(‘Unieke #REF!,"?*"))</definedName>
    <definedName name="veldgevuld" localSheetId="4">#REF!</definedName>
    <definedName name="veldgevuld" localSheetId="3">#REF!</definedName>
    <definedName name="veldgevuld" localSheetId="5">#REF!</definedName>
    <definedName name="veldgevuld">'#'!$H$3:$H$20</definedName>
    <definedName name="veldinepd" localSheetId="4">#REF!</definedName>
    <definedName name="veldinepd" localSheetId="3">#REF!</definedName>
    <definedName name="veldinepd" localSheetId="5">#REF!</definedName>
    <definedName name="veldinepd">'#'!$F$3:$F$20</definedName>
  </definedNames>
  <calcPr calcId="191028"/>
  <customWorkbookViews>
    <customWorkbookView name="Alles" guid="{AC1A85AB-F70E-4EC7-8DC9-A2D3D38F019A}" maximized="1" xWindow="-8" yWindow="-8" windowWidth="1552" windowHeight="84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2" i="31" l="1"/>
  <c r="U57" i="31"/>
  <c r="T57" i="31"/>
  <c r="E58" i="31"/>
  <c r="E57" i="31"/>
  <c r="O14" i="31"/>
  <c r="L14" i="31"/>
  <c r="I14" i="31"/>
  <c r="F14" i="31"/>
  <c r="C14" i="31"/>
  <c r="E42" i="31"/>
  <c r="E41" i="31"/>
  <c r="M8" i="33"/>
  <c r="L8" i="33"/>
  <c r="K8" i="33"/>
  <c r="J8" i="33"/>
  <c r="I8" i="33"/>
  <c r="M7" i="33"/>
  <c r="L7" i="33"/>
  <c r="M6" i="33"/>
  <c r="L6" i="33"/>
  <c r="K6" i="33"/>
  <c r="J6" i="33"/>
  <c r="I6" i="33"/>
  <c r="M5" i="33"/>
  <c r="L5" i="33"/>
  <c r="K5" i="33"/>
  <c r="J5" i="33"/>
  <c r="I5" i="33"/>
  <c r="M4" i="33"/>
  <c r="L4" i="33"/>
  <c r="K4" i="33"/>
  <c r="J4" i="33"/>
  <c r="I4" i="33"/>
  <c r="M3" i="33"/>
  <c r="L3" i="33"/>
  <c r="K3" i="33"/>
  <c r="J3" i="33"/>
  <c r="I3" i="33"/>
  <c r="D2" i="33"/>
  <c r="O5" i="31"/>
  <c r="L5" i="31"/>
  <c r="I3" i="30"/>
  <c r="J3" i="30"/>
  <c r="K3" i="30"/>
  <c r="L3" i="30"/>
  <c r="M3" i="30"/>
  <c r="I4" i="30"/>
  <c r="J4" i="30"/>
  <c r="K4" i="30"/>
  <c r="L4" i="30"/>
  <c r="M4" i="30"/>
  <c r="I5" i="30"/>
  <c r="J5" i="30"/>
  <c r="K5" i="30"/>
  <c r="L5" i="30"/>
  <c r="M5" i="30"/>
  <c r="I6" i="30"/>
  <c r="J6" i="30"/>
  <c r="K6" i="30"/>
  <c r="L6" i="30"/>
  <c r="M6" i="30"/>
  <c r="L7" i="30"/>
  <c r="M7" i="30"/>
  <c r="I8" i="30"/>
  <c r="J8" i="30"/>
  <c r="K8" i="30"/>
  <c r="L8" i="30"/>
  <c r="M8" i="30"/>
  <c r="D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tc={6BFE62B7-59B5-3A4E-82CE-A2CF9EEE697B}</author>
    <author>tc={93393177-A971-8242-A60B-28C11434EB5C}</author>
    <author>tc={4EE84D18-2D1F-D544-82F8-DC7573986FB7}</author>
    <author>tc={04CE7E1E-1B52-954F-8DB6-4109FDB01AA1}</author>
    <author>tc={D9516CDC-6650-DF4D-A2B3-362A8BE25130}</author>
    <author>tc={4699C5AF-3E42-094D-9AC5-EA13A304D462}</author>
    <author>tc={09EE3A51-F05F-3047-AF66-C323D0DAB1B6}</author>
    <author>tc={5196C3D7-1D4E-5340-BA8C-493FE717B918}</author>
    <author>tc={66B37EAD-6B22-944D-A60F-7C96CC1923BF}</author>
    <author>tc={17EA30DD-5E0B-D044-B0D2-679BE1C7E941}</author>
    <author>tc={BB91700D-6581-1D47-8CE4-177FD080687F}</author>
    <author>tc={66AE1481-140D-5E45-8649-7B3C9ED33E9C}</author>
    <author>tc={CBA9964E-6599-8A47-89B5-DDCB6D7DBB28}</author>
    <author>tc={548BA6C7-9A85-6549-A75E-DECBEFABED38}</author>
  </authors>
  <commentList>
    <comment ref="H10" authorId="0" shapeId="0" xr:uid="{6BFE62B7-59B5-3A4E-82CE-A2CF9EEE697B}">
      <text>
        <t>[Opmerkingenthread]
U kunt deze opmerkingenthread lezen in uw versie van Excel. Eventuele wijzigingen aan de thread gaan echter verloren als het bestand wordt geopend in een nieuwere versie van Excel. Meer informatie: https://go.microsoft.com/fwlink/?linkid=870924
Opmerking:
    Type ok, Type drain, start en stoptijd</t>
      </text>
    </comment>
    <comment ref="I10" authorId="1" shapeId="0" xr:uid="{93393177-A971-8242-A60B-28C11434EB5C}">
      <text>
        <t>[Opmerkingenthread]
U kunt deze opmerkingenthread lezen in uw versie van Excel. Eventuele wijzigingen aan de thread gaan echter verloren als het bestand wordt geopend in een nieuwere versie van Excel. Meer informatie: https://go.microsoft.com/fwlink/?linkid=870924
Opmerking:
    evt complicaties</t>
      </text>
    </comment>
    <comment ref="B14" authorId="2" shapeId="0" xr:uid="{4EE84D18-2D1F-D544-82F8-DC7573986FB7}">
      <text>
        <t>[Opmerkingenthread]
U kunt deze opmerkingenthread lezen in uw versie van Excel. Eventuele wijzigingen aan de thread gaan echter verloren als het bestand wordt geopend in een nieuwere versie van Excel. Meer informatie: https://go.microsoft.com/fwlink/?linkid=870924
Opmerking:
    Klachten</t>
      </text>
    </comment>
    <comment ref="I14" authorId="3" shapeId="0" xr:uid="{04CE7E1E-1B52-954F-8DB6-4109FDB01AA1}">
      <text>
        <t>[Opmerkingenthread]
U kunt deze opmerkingenthread lezen in uw versie van Excel. Eventuele wijzigingen aan de thread gaan echter verloren als het bestand wordt geopend in een nieuwere versie van Excel. Meer informatie: https://go.microsoft.com/fwlink/?linkid=870924
Opmerking:
    HR, Temp, Sat</t>
      </text>
    </comment>
    <comment ref="J14" authorId="4" shapeId="0" xr:uid="{D9516CDC-6650-DF4D-A2B3-362A8BE25130}">
      <text>
        <t>[Opmerkingenthread]
U kunt deze opmerkingenthread lezen in uw versie van Excel. Eventuele wijzigingen aan de thread gaan echter verloren als het bestand wordt geopend in een nieuwere versie van Excel. Meer informatie: https://go.microsoft.com/fwlink/?linkid=870924
Opmerking:
    Controleafspraak plannen
Beantwoorden:
    Advies over datum hechtingen verwijderen</t>
      </text>
    </comment>
    <comment ref="K15" authorId="5" shapeId="0" xr:uid="{4699C5AF-3E42-094D-9AC5-EA13A304D462}">
      <text>
        <t>[Opmerkingenthread]
U kunt deze opmerkingenthread lezen in uw versie van Excel. Eventuele wijzigingen aan de thread gaan echter verloren als het bestand wordt geopend in een nieuwere versie van Excel. Meer informatie: https://go.microsoft.com/fwlink/?linkid=870924
Opmerking:
    Controle CT ScanMRI </t>
      </text>
    </comment>
    <comment ref="L15" authorId="6" shapeId="0" xr:uid="{09EE3A51-F05F-3047-AF66-C323D0DAB1B6}">
      <text>
        <t>[Opmerkingenthread]
U kunt deze opmerkingenthread lezen in uw versie van Excel. Eventuele wijzigingen aan de thread gaan echter verloren als het bestand wordt geopend in een nieuwere versie van Excel. Meer informatie: https://go.microsoft.com/fwlink/?linkid=870924
Opmerking:
    Controle CT ScanMRI </t>
      </text>
    </comment>
    <comment ref="G16" authorId="7" shapeId="0" xr:uid="{5196C3D7-1D4E-5340-BA8C-493FE717B918}">
      <text>
        <t>[Opmerkingenthread]
U kunt deze opmerkingenthread lezen in uw versie van Excel. Eventuele wijzigingen aan de thread gaan echter verloren als het bestand wordt geopend in een nieuwere versie van Excel. Meer informatie: https://go.microsoft.com/fwlink/?linkid=870924
Opmerking:
    Saturatie, HF, temp</t>
      </text>
    </comment>
    <comment ref="J16" authorId="8" shapeId="0" xr:uid="{66B37EAD-6B22-944D-A60F-7C96CC1923BF}">
      <text>
        <t>[Opmerkingenthread]
U kunt deze opmerkingenthread lezen in uw versie van Excel. Eventuele wijzigingen aan de thread gaan echter verloren als het bestand wordt geopend in een nieuwere versie van Excel. Meer informatie: https://go.microsoft.com/fwlink/?linkid=870924
Opmerking:
    Controleafspraak plannen</t>
      </text>
    </comment>
    <comment ref="H17" authorId="9" shapeId="0" xr:uid="{17EA30DD-5E0B-D044-B0D2-679BE1C7E941}">
      <text>
        <t>[Opmerkingenthread]
U kunt deze opmerkingenthread lezen in uw versie van Excel. Eventuele wijzigingen aan de thread gaan echter verloren als het bestand wordt geopend in een nieuwere versie van Excel. Meer informatie: https://go.microsoft.com/fwlink/?linkid=870924
Opmerking:
    Saturatie, temp, monitoren door anesthesie</t>
      </text>
    </comment>
    <comment ref="K17" authorId="10" shapeId="0" xr:uid="{BB91700D-6581-1D47-8CE4-177FD080687F}">
      <text>
        <t>[Opmerkingenthread]
U kunt deze opmerkingenthread lezen in uw versie van Excel. Eventuele wijzigingen aan de thread gaan echter verloren als het bestand wordt geopend in een nieuwere versie van Excel. Meer informatie: https://go.microsoft.com/fwlink/?linkid=870924
Opmerking:
    evt complicaties</t>
      </text>
    </comment>
    <comment ref="L17" authorId="11" shapeId="0" xr:uid="{66AE1481-140D-5E45-8649-7B3C9ED33E9C}">
      <text>
        <t>[Opmerkingenthread]
U kunt deze opmerkingenthread lezen in uw versie van Excel. Eventuele wijzigingen aan de thread gaan echter verloren als het bestand wordt geopend in een nieuwere versie van Excel. Meer informatie: https://go.microsoft.com/fwlink/?linkid=870924
Opmerking:
    evt complicaties</t>
      </text>
    </comment>
    <comment ref="F21" authorId="12" shapeId="0" xr:uid="{CBA9964E-6599-8A47-89B5-DDCB6D7DBB28}">
      <text>
        <t>[Opmerkingenthread]
U kunt deze opmerkingenthread lezen in uw versie van Excel. Eventuele wijzigingen aan de thread gaan echter verloren als het bestand wordt geopend in een nieuwere versie van Excel. Meer informatie: https://go.microsoft.com/fwlink/?linkid=870924
Opmerking:
    ECG, kan de mond goed open, hart en longen beluisteren</t>
      </text>
    </comment>
    <comment ref="C25" authorId="13" shapeId="0" xr:uid="{548BA6C7-9A85-6549-A75E-DECBEFABED38}">
      <text>
        <t>[Opmerkingenthread]
U kunt deze opmerkingenthread lezen in uw versie van Excel. Eventuele wijzigingen aan de thread gaan echter verloren als het bestand wordt geopend in een nieuwere versie van Excel. Meer informatie: https://go.microsoft.com/fwlink/?linkid=870924
Opmerking:
    Lumbale infusietest en neurologisch onderzoek</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B2" authorId="0" shapeId="0" xr:uid="{894E1D95-289E-4A11-8D99-3F578974A53C}">
      <text>
        <r>
          <rPr>
            <b/>
            <sz val="9"/>
            <color rgb="FF000000"/>
            <rFont val="Tahoma"/>
            <family val="2"/>
          </rPr>
          <t>Erik van der Velde:</t>
        </r>
        <r>
          <rPr>
            <sz val="9"/>
            <color rgb="FF000000"/>
            <rFont val="Tahoma"/>
            <family val="2"/>
          </rPr>
          <t xml:space="preserve">
</t>
        </r>
        <r>
          <rPr>
            <sz val="9"/>
            <color rgb="FF000000"/>
            <rFont val="Tahoma"/>
            <family val="2"/>
          </rPr>
          <t>Nummer van de uitgewerkte processtapppen indien aanwezig</t>
        </r>
      </text>
    </comment>
    <comment ref="C2" authorId="0" shapeId="0" xr:uid="{771DD8F3-E456-4544-A2E0-763774F7229E}">
      <text>
        <r>
          <rPr>
            <b/>
            <sz val="9"/>
            <color rgb="FF000000"/>
            <rFont val="Tahoma"/>
            <family val="2"/>
          </rPr>
          <t>Erik van der Velde:</t>
        </r>
        <r>
          <rPr>
            <sz val="9"/>
            <color rgb="FF000000"/>
            <rFont val="Tahoma"/>
            <family val="2"/>
          </rPr>
          <t xml:space="preserve">
</t>
        </r>
        <r>
          <rPr>
            <sz val="9"/>
            <color rgb="FF000000"/>
            <rFont val="Tahoma"/>
            <family val="2"/>
          </rPr>
          <t>Omschrijving van de processtap (volgens ZIRA model)</t>
        </r>
      </text>
    </comment>
    <comment ref="D2" authorId="0" shapeId="0" xr:uid="{F273A88B-18EC-49B3-9235-51411B688979}">
      <text>
        <r>
          <rPr>
            <b/>
            <sz val="9"/>
            <color rgb="FF000000"/>
            <rFont val="Tahoma"/>
            <family val="2"/>
          </rPr>
          <t>Erik van der Velde:</t>
        </r>
        <r>
          <rPr>
            <sz val="9"/>
            <color rgb="FF000000"/>
            <rFont val="Tahoma"/>
            <family val="2"/>
          </rPr>
          <t xml:space="preserve">
</t>
        </r>
        <r>
          <rPr>
            <sz val="9"/>
            <color rgb="FF000000"/>
            <rFont val="Tahoma"/>
            <family val="2"/>
          </rPr>
          <t xml:space="preserve">nummering van de verschillende begrippen </t>
        </r>
      </text>
    </comment>
    <comment ref="E2" authorId="0" shapeId="0" xr:uid="{BEEFC991-0833-44CA-8489-2846447673E8}">
      <text>
        <r>
          <rPr>
            <b/>
            <sz val="9"/>
            <color rgb="FF000000"/>
            <rFont val="Tahoma"/>
            <family val="2"/>
          </rPr>
          <t>Erik van der Velde:</t>
        </r>
        <r>
          <rPr>
            <sz val="9"/>
            <color rgb="FF000000"/>
            <rFont val="Tahoma"/>
            <family val="2"/>
          </rPr>
          <t xml:space="preserve">
</t>
        </r>
        <r>
          <rPr>
            <sz val="9"/>
            <color rgb="FF000000"/>
            <rFont val="Tahoma"/>
            <family val="2"/>
          </rPr>
          <t>Omschrijving van het begrip</t>
        </r>
      </text>
    </comment>
    <comment ref="F2" authorId="0" shapeId="0" xr:uid="{9A2617B8-4EB5-4B79-8F4A-6ADDBBB8C7E2}">
      <text>
        <r>
          <rPr>
            <b/>
            <sz val="9"/>
            <color rgb="FF000000"/>
            <rFont val="Tahoma"/>
            <family val="2"/>
          </rPr>
          <t>Erik van der Velde:</t>
        </r>
        <r>
          <rPr>
            <sz val="9"/>
            <color rgb="FF000000"/>
            <rFont val="Tahoma"/>
            <family val="2"/>
          </rPr>
          <t xml:space="preserve">
</t>
        </r>
        <r>
          <rPr>
            <sz val="9"/>
            <color rgb="FF000000"/>
            <rFont val="Tahoma"/>
            <family val="2"/>
          </rPr>
          <t>dataitem in KR</t>
        </r>
      </text>
    </comment>
    <comment ref="I2" authorId="0" shapeId="0" xr:uid="{6017895B-0431-4D10-A388-3A81A6519279}">
      <text>
        <r>
          <rPr>
            <b/>
            <sz val="9"/>
            <color rgb="FF000000"/>
            <rFont val="Tahoma"/>
            <family val="2"/>
          </rPr>
          <t>Erik van der Velde:</t>
        </r>
        <r>
          <rPr>
            <sz val="9"/>
            <color rgb="FF000000"/>
            <rFont val="Tahoma"/>
            <family val="2"/>
          </rPr>
          <t xml:space="preserve">
</t>
        </r>
        <r>
          <rPr>
            <sz val="9"/>
            <color rgb="FF000000"/>
            <rFont val="Tahoma"/>
            <family val="2"/>
          </rPr>
          <t>Item voor brief of samenvatting</t>
        </r>
      </text>
    </comment>
    <comment ref="J2" authorId="0" shapeId="0" xr:uid="{E35D9892-4935-42FD-9EA4-17CA06EF61EC}">
      <text>
        <r>
          <rPr>
            <b/>
            <sz val="9"/>
            <color indexed="81"/>
            <rFont val="Tahoma"/>
            <family val="2"/>
          </rPr>
          <t>Erik van der Velde:</t>
        </r>
        <r>
          <rPr>
            <sz val="9"/>
            <color indexed="81"/>
            <rFont val="Tahoma"/>
            <family val="2"/>
          </rPr>
          <t xml:space="preserve">
soort veld begrip of invoeropties</t>
        </r>
      </text>
    </comment>
    <comment ref="K2" authorId="0" shapeId="0" xr:uid="{873A8C11-065D-4FFA-8E09-399FFD3A02BD}">
      <text>
        <r>
          <rPr>
            <b/>
            <sz val="9"/>
            <color indexed="81"/>
            <rFont val="Tahoma"/>
            <family val="2"/>
          </rPr>
          <t>Erik van der Velde:</t>
        </r>
        <r>
          <rPr>
            <sz val="9"/>
            <color indexed="81"/>
            <rFont val="Tahoma"/>
            <family val="2"/>
          </rPr>
          <t xml:space="preserve">
informatie gegeven bij begrip op het scherm</t>
        </r>
      </text>
    </comment>
  </commentList>
</comments>
</file>

<file path=xl/sharedStrings.xml><?xml version="1.0" encoding="utf-8"?>
<sst xmlns="http://schemas.openxmlformats.org/spreadsheetml/2006/main" count="1844" uniqueCount="355">
  <si>
    <t>Fit-gap analyse EPD - toelichting</t>
  </si>
  <si>
    <r>
      <t>Binnen het zorgpad neuro-oncologie voor Glioblastoom, is een dataset ontwikkeld. Deze dataset is bedoeld als minimale dataset behorende bij het zorgpad. Zie hiervoor alle lichtgroene tabbladen van deze Excel. We richten ons hier dus op de data en laten workflow-ondersteuning en andere functionaliteit in principe buiten beschouwing (onder meer omdat de mogelijkheden per leverancier sterk verschillen), wat niet wegneemt dat dit voor de registratiebereidheid wel van groot belang kan zijn.
In deze fase leggen we de dataset naast de inrichting van een aantal EPD’s. Daarmee proberen we te bepalen wat de ‘gap’ is tussen de minimale dataset en de inrichting in het EPD. De vervolgstap is per EPD bepalen wat nodig is om de ‘gap’ te dichten.
In de tabbladen ‘</t>
    </r>
    <r>
      <rPr>
        <b/>
        <i/>
        <sz val="11"/>
        <color theme="1"/>
        <rFont val="Calibri"/>
        <family val="2"/>
        <scheme val="minor"/>
      </rPr>
      <t>Fit-gap HiX/Epic/Nexus</t>
    </r>
    <r>
      <rPr>
        <i/>
        <sz val="11"/>
        <color theme="1"/>
        <rFont val="Calibri"/>
        <family val="2"/>
        <scheme val="minor"/>
      </rPr>
      <t xml:space="preserve">’ zijn alle begrippen uit de dataset (ontdaan van dubbelingen) onder elkaar gezet. Per begrip zijn de kolommen ‘Databron’ en ‘Veld in EPD’ gevuld. 
Voor </t>
    </r>
    <r>
      <rPr>
        <b/>
        <i/>
        <sz val="11"/>
        <color theme="1"/>
        <rFont val="Calibri"/>
        <family val="2"/>
        <scheme val="minor"/>
      </rPr>
      <t>databron</t>
    </r>
    <r>
      <rPr>
        <i/>
        <sz val="11"/>
        <color theme="1"/>
        <rFont val="Calibri"/>
        <family val="2"/>
        <scheme val="minor"/>
      </rPr>
      <t xml:space="preserve"> zijn er drie opties: 
1. Reeds in EPD vastgelegd; dit zijn gegevens die al bekend zijn in het EPD en zodoende niet handmatig geregistreerd hoeven worden. Denk aan geboortedatum patiënt of labuitslagen.
2. Af te leiden uit EPD; dit zijn gegevens die niet letterlijk in het EPD zijn vastgelegd, maar wel afgeleid kunnen worden uit andere brongegevens. Denk aan de vraag of een patiënt preoperatief pijnmedicatie gebruikte (af te leiden uit operatiedatum en medicatielijst).
3. Geen, registratie toevoegen; dit zijn gegevens die door de behandelaar handmatig vastgelegd moeten worden in het EPD. Denk aan beleid of complicaties.
Voor</t>
    </r>
    <r>
      <rPr>
        <b/>
        <i/>
        <sz val="11"/>
        <color theme="1"/>
        <rFont val="Calibri"/>
        <family val="2"/>
        <scheme val="minor"/>
      </rPr>
      <t xml:space="preserve"> Veld in EPD</t>
    </r>
    <r>
      <rPr>
        <i/>
        <sz val="11"/>
        <color theme="1"/>
        <rFont val="Calibri"/>
        <family val="2"/>
        <scheme val="minor"/>
      </rPr>
      <t xml:space="preserve"> zijn er eveneens drie opties:
1. Ja, 1-op-1; dit zijn gegevens die in het EPD geregistreerd zijn of kunnen worden exact volgens de definitie zoals deze is bepaald voor de dataset (zie tabblad ‘Begrippen totaal’).
2. Ja, anders; dit zijn gegevens die in het EPD geregistreerd zijn of kunnen worden maar niet geheel volgens de definitie zoals deze bepaald is voor de dataset. Denk bijvoorbeeld aan een afwijkende codelijst.
3. Nee; dit zijn gegevens die op dit moment ontbreken in het EPD.
</t>
    </r>
    <r>
      <rPr>
        <b/>
        <i/>
        <sz val="11"/>
        <color theme="1"/>
        <rFont val="Calibri"/>
        <family val="2"/>
        <scheme val="minor"/>
      </rPr>
      <t>Let op</t>
    </r>
    <r>
      <rPr>
        <i/>
        <sz val="11"/>
        <color theme="1"/>
        <rFont val="Calibri"/>
        <family val="2"/>
        <scheme val="minor"/>
      </rPr>
      <t>: het gaat hier om de invoerkant. De vraag is dus niet of gegevens conform de definities geëxtraheerd kunnen worden uit het systeem, het gaat er om dat gegevens conform de definities geregistreerd kunnen worden (waarna extraheren vanzelfsprekend nog louter een technische uitdaging is). De fit-gap analyses worden uitgevoerd door bij een arts die dagelijks met het systeem (en het zorgpad) werkt 'over de schouder te kijken'. Daarmee kan ook beoordeld worden of de data-elementen redelijkerwijs beschikbaar zijn in de workflow. Een element dat vereist dat een arts zijn/haar workflow verlaat en ergens in een verstopt hoekje van het EPD gegevens invult kan dus niet rekenen op een voldoende beoordeling.
Uiteraard is een dergelijke analyse geen harde wetenschap en bovendien een momentopname, wel biedt het een goede graadmeter voor de mate waarin het EPD de gewenste dataset ondersteunt. Bovendien biedt het de leverancier handvatten voor aanpassingen aan de inrichting van het EPD.</t>
    </r>
  </si>
  <si>
    <t>Analyse informatiebehoefte Zorgproces/Kwaliteitsregistratie</t>
  </si>
  <si>
    <t xml:space="preserve">Bedrijfsproces:  </t>
  </si>
  <si>
    <t>naam bedrijfsproces</t>
  </si>
  <si>
    <t xml:space="preserve">Werkproces: </t>
  </si>
  <si>
    <t>Vaststellen zorgbehoefte</t>
  </si>
  <si>
    <t>Algemeen onderzoek</t>
  </si>
  <si>
    <t xml:space="preserve">Aanvullend beeldvormend onderzoek </t>
  </si>
  <si>
    <t>Vaststellen diagnose en behandelplan</t>
  </si>
  <si>
    <t>poliklinische voorbereiding</t>
  </si>
  <si>
    <t>Opname voor behandeling</t>
  </si>
  <si>
    <t>Uitvoeren behandeling</t>
  </si>
  <si>
    <t>Nazorg behandeling</t>
  </si>
  <si>
    <t>Ontslag/transfer</t>
  </si>
  <si>
    <t xml:space="preserve">Controleafsprak 6-8 weken na de operatie </t>
  </si>
  <si>
    <t>6 maanden follow-up</t>
  </si>
  <si>
    <t>Uitvoerder</t>
  </si>
  <si>
    <t>Poli medewerker</t>
  </si>
  <si>
    <t>Neuroloog / neurochirurg/ P.A./ AIOS</t>
  </si>
  <si>
    <t>Radioloog</t>
  </si>
  <si>
    <t>Neurochirurg</t>
  </si>
  <si>
    <t>Anesthesthesist</t>
  </si>
  <si>
    <t>AIOS, P.A./neurochirurg/ Verpleegkundige</t>
  </si>
  <si>
    <t>neurochirurg/P.A./ Verpleegkundige, AIOS</t>
  </si>
  <si>
    <t>Neurochirurg, P.A./neurologie vpk/AIOS</t>
  </si>
  <si>
    <t>Neurchirurg/P.A./Aios</t>
  </si>
  <si>
    <t>PRIMAIR PROCES</t>
  </si>
  <si>
    <t>Te registreren informatie</t>
  </si>
  <si>
    <t>Element</t>
  </si>
  <si>
    <t>Patient</t>
  </si>
  <si>
    <t>Zwangerschap</t>
  </si>
  <si>
    <t>Verrichting</t>
  </si>
  <si>
    <t>ASA-classicificatie</t>
  </si>
  <si>
    <t>Contact (datum opname)</t>
  </si>
  <si>
    <t>Probleem</t>
  </si>
  <si>
    <t>Contact</t>
  </si>
  <si>
    <t>Adresgegevens</t>
  </si>
  <si>
    <t>Zwangerschapsduur</t>
  </si>
  <si>
    <t>Bloedonderzoek</t>
  </si>
  <si>
    <t>Lichaamsgewicht</t>
  </si>
  <si>
    <t>Infuus</t>
  </si>
  <si>
    <t>Wondverzorging</t>
  </si>
  <si>
    <t>Medicatieafspraak</t>
  </si>
  <si>
    <t>Zorgverlener</t>
  </si>
  <si>
    <t>Naamgegevens</t>
  </si>
  <si>
    <t>Lichaamslengte</t>
  </si>
  <si>
    <t>Verpleegkundige anamnese:</t>
  </si>
  <si>
    <t>Allergieintolerantie</t>
  </si>
  <si>
    <t>Patiënt</t>
  </si>
  <si>
    <t>Tekstuitslag</t>
  </si>
  <si>
    <t>Medicatiegebruik</t>
  </si>
  <si>
    <t>Vochtbalans</t>
  </si>
  <si>
    <t>Pijnscore</t>
  </si>
  <si>
    <t>Neurologischonderzoek</t>
  </si>
  <si>
    <t>probleem</t>
  </si>
  <si>
    <t>Alcoholgebruik</t>
  </si>
  <si>
    <t>Bloeddruk</t>
  </si>
  <si>
    <t xml:space="preserve">Vitale functies </t>
  </si>
  <si>
    <t>Zorgaanbieder</t>
  </si>
  <si>
    <t>Woonsituatie</t>
  </si>
  <si>
    <t>Drugsgebruik</t>
  </si>
  <si>
    <t>Behandelaanwijzing</t>
  </si>
  <si>
    <t>Hartfrequentie</t>
  </si>
  <si>
    <t>Neurologisch onderzoek</t>
  </si>
  <si>
    <t>Tabakgebruik</t>
  </si>
  <si>
    <t>Vitale Functies</t>
  </si>
  <si>
    <t>Vervolgbeleid bepalen</t>
  </si>
  <si>
    <t>Vitale functies</t>
  </si>
  <si>
    <t>Voedingsadvies</t>
  </si>
  <si>
    <t xml:space="preserve">LaboratoriumUitslag </t>
  </si>
  <si>
    <t xml:space="preserve">Verrichting </t>
  </si>
  <si>
    <t xml:space="preserve">Medicatieafspraak </t>
  </si>
  <si>
    <t>Lichamelijk onderzoek</t>
  </si>
  <si>
    <t>Familie anamnese</t>
  </si>
  <si>
    <t>Algemene meting</t>
  </si>
  <si>
    <t>Benodigde informatie</t>
  </si>
  <si>
    <t>- bron</t>
  </si>
  <si>
    <t>code variable</t>
  </si>
  <si>
    <t>KWALITEITSREGISTRATIE</t>
  </si>
  <si>
    <t>Naam registratie:</t>
  </si>
  <si>
    <t xml:space="preserve">Zwangerschap </t>
  </si>
  <si>
    <t>AlgemeneMeting</t>
  </si>
  <si>
    <t>- definitie</t>
  </si>
  <si>
    <t>Wijkt af van standaard</t>
  </si>
  <si>
    <t>conform standaard</t>
  </si>
  <si>
    <t xml:space="preserve">vergelijkbaar met standaard </t>
  </si>
  <si>
    <t>- wijze</t>
  </si>
  <si>
    <t>Afleiden</t>
  </si>
  <si>
    <t>Bestaande registratie</t>
  </si>
  <si>
    <t>- korte code</t>
  </si>
  <si>
    <t>Zwangerschap (prematuriteit)</t>
  </si>
  <si>
    <t>Type Hydrocephalus</t>
  </si>
  <si>
    <t xml:space="preserve">Datum opname </t>
  </si>
  <si>
    <t>Gevolgd protocol</t>
  </si>
  <si>
    <t>Datum revisie</t>
  </si>
  <si>
    <t xml:space="preserve">Datum ontslag </t>
  </si>
  <si>
    <t>Slimmer (tekstuitslag)</t>
  </si>
  <si>
    <t>Slimmer (patient, probleem, verrichting)</t>
  </si>
  <si>
    <t xml:space="preserve">conform standaard </t>
  </si>
  <si>
    <t>Bestaande regsitratie</t>
  </si>
  <si>
    <t>Zwangerschapsduur in weken</t>
  </si>
  <si>
    <t>Externe drainaige voorafgaand</t>
  </si>
  <si>
    <t>Protocol compliance</t>
  </si>
  <si>
    <t>Datum overleden</t>
  </si>
  <si>
    <t>Type eindpunt</t>
  </si>
  <si>
    <t>Slimmer (Verrichting)</t>
  </si>
  <si>
    <t>Slimmer(Verrichting)</t>
  </si>
  <si>
    <t>Type externe drainiage voorafgaand</t>
  </si>
  <si>
    <t>Datum operatie</t>
  </si>
  <si>
    <t xml:space="preserve">infectie bij eindpunt </t>
  </si>
  <si>
    <t>Slimmer (Medicatieafspraak)</t>
  </si>
  <si>
    <t>Slimmer (probleem)</t>
  </si>
  <si>
    <t xml:space="preserve">Bestaande registratie </t>
  </si>
  <si>
    <t>Immunosuppresiva</t>
  </si>
  <si>
    <t xml:space="preserve">Type interventie </t>
  </si>
  <si>
    <t>Datum infectie bij eindpunt</t>
  </si>
  <si>
    <t>Type immunosuppresiva</t>
  </si>
  <si>
    <t>Type shunt</t>
  </si>
  <si>
    <t xml:space="preserve">Type infectie </t>
  </si>
  <si>
    <t xml:space="preserve">Slimmer (probleem) </t>
  </si>
  <si>
    <t xml:space="preserve">Zorgverlener </t>
  </si>
  <si>
    <t>immunodeficiëntie</t>
  </si>
  <si>
    <t xml:space="preserve">Type operateur </t>
  </si>
  <si>
    <t>Mirco-organisme</t>
  </si>
  <si>
    <t xml:space="preserve">Probleem </t>
  </si>
  <si>
    <t>Type immunodeficiëntie</t>
  </si>
  <si>
    <t xml:space="preserve">Behandeling infectie </t>
  </si>
  <si>
    <t>- korte  code</t>
  </si>
  <si>
    <t>Behandeling infectie</t>
  </si>
  <si>
    <t>(eventueel herhalen indien meerdere (kwaliteits)registraties op dit proces van toepassing zijn)</t>
  </si>
  <si>
    <t>Vrij nummer</t>
  </si>
  <si>
    <t>* Opmerking in zorgproces</t>
  </si>
  <si>
    <t>#</t>
  </si>
  <si>
    <t>Processtap
no.</t>
  </si>
  <si>
    <t>Processtap</t>
  </si>
  <si>
    <t>Begrip no.</t>
  </si>
  <si>
    <t>Begrip</t>
  </si>
  <si>
    <t>QRNS</t>
  </si>
  <si>
    <t>DTBR</t>
  </si>
  <si>
    <t>AUMC</t>
  </si>
  <si>
    <t>Overnemen
(blauw)</t>
  </si>
  <si>
    <t>Invoertype/opties</t>
  </si>
  <si>
    <t>Infoblok</t>
  </si>
  <si>
    <t>Toelichting</t>
  </si>
  <si>
    <t>Type infectie, Micro-organisme, Type immuundeficiëntie?</t>
  </si>
  <si>
    <t>Ziekenhuis waar de behandeling heeft plaatsgevonden</t>
  </si>
  <si>
    <t xml:space="preserve">Zwangerschap (prematuriteit: wordt vastgelegd in notities tijdens eerste poliklinisch bezoek of als het kindje is opgenomen in het ziekenhuis. Opname/geboortenotitie.wordt vastgelegd in notities tijdens eerste poliklinisch bezoek of als het kindje is opgenomen in het ziekenhuis. Opname/geboortenotitie.), </t>
  </si>
  <si>
    <t>Type immunodeficiëntie, immunodeficiëntie (slimmer), Type hydrocephalus</t>
  </si>
  <si>
    <t>Allergieintollerantie</t>
  </si>
  <si>
    <t>Lumbale infusietest en neurologisch onderzoek</t>
  </si>
  <si>
    <t>Aanvullend beeldvormend onderzoek</t>
  </si>
  <si>
    <t>Poliklinische voorbereiding</t>
  </si>
  <si>
    <t>ASA-classificatie</t>
  </si>
  <si>
    <t>Type externe drainage voorafgaand?Externe drainage voorafgaand?</t>
  </si>
  <si>
    <t>ECG, kan de mond goed open, hart en longen beluisteren</t>
  </si>
  <si>
    <t>Contact (Datum opname)</t>
  </si>
  <si>
    <t>Datum opname (opname nodig waar de verrichting heeft plaasgevonden)</t>
  </si>
  <si>
    <t>Verpleegkundige anamnese</t>
  </si>
  <si>
    <t>Saturatie, HF, temp</t>
  </si>
  <si>
    <t>Type interventie ,Type shunt, Datum revisie, Datum operatie (slimmer)</t>
  </si>
  <si>
    <t>Behandelde (drain-)infectie?</t>
  </si>
  <si>
    <t>Saturatie, temp, monitoren door anesthesie</t>
  </si>
  <si>
    <t>Type immunosuppressiva?</t>
  </si>
  <si>
    <t>evt complicaties</t>
  </si>
  <si>
    <t>HR, Temp, Sat</t>
  </si>
  <si>
    <r>
      <rPr>
        <sz val="9"/>
        <color rgb="FF000000"/>
        <rFont val="Arial"/>
        <family val="2"/>
      </rPr>
      <t xml:space="preserve">Datum ontslag , </t>
    </r>
    <r>
      <rPr>
        <sz val="9"/>
        <color rgb="FFF4B084"/>
        <rFont val="Arial"/>
        <family val="2"/>
      </rPr>
      <t xml:space="preserve">Controleafspraak plannen,Advies over datum hechtingen verwijderen </t>
    </r>
  </si>
  <si>
    <t>Controleafspraak 6-8 weken na de operatie</t>
  </si>
  <si>
    <r>
      <rPr>
        <sz val="9"/>
        <color rgb="FF000000"/>
        <rFont val="Arial"/>
        <family val="2"/>
      </rPr>
      <t xml:space="preserve">Datum revisie, infectie bij eindpunt (slimmer), Behandeling infectie, </t>
    </r>
    <r>
      <rPr>
        <sz val="9"/>
        <color rgb="FFF4B084"/>
        <rFont val="Arial"/>
        <family val="2"/>
      </rPr>
      <t>Controle CT ScanMRI </t>
    </r>
  </si>
  <si>
    <r>
      <rPr>
        <sz val="9"/>
        <color rgb="FF000000"/>
        <rFont val="Arial"/>
        <family val="2"/>
      </rPr>
      <t xml:space="preserve">Datum infectie bij eindpunt (slimmer), Type infectie, </t>
    </r>
    <r>
      <rPr>
        <sz val="9"/>
        <color rgb="FFF4B084"/>
        <rFont val="Arial"/>
        <family val="2"/>
      </rPr>
      <t>evt complicaties</t>
    </r>
  </si>
  <si>
    <t>Type eindpunt (slimmer), Datum overleden</t>
  </si>
  <si>
    <r>
      <rPr>
        <sz val="9"/>
        <color rgb="FF000000"/>
        <rFont val="Arial"/>
        <family val="2"/>
      </rPr>
      <t xml:space="preserve">Datum revisie, Type eindpunt (slimmer), infectie bij eindpunt (slimmer), Behandeling infectie, Datum revisie, </t>
    </r>
    <r>
      <rPr>
        <sz val="9"/>
        <color rgb="FFF4B084"/>
        <rFont val="Arial"/>
        <family val="2"/>
      </rPr>
      <t>Controle CT ScanMRI </t>
    </r>
  </si>
  <si>
    <r>
      <rPr>
        <sz val="9"/>
        <color rgb="FF000000"/>
        <rFont val="Arial"/>
        <family val="2"/>
      </rPr>
      <t>Type eindpunt (slimmer), Datum infectie bij eindpunt (slimmer), Type infectie ,</t>
    </r>
    <r>
      <rPr>
        <sz val="9"/>
        <color rgb="FFFF0000"/>
        <rFont val="Arial"/>
        <family val="2"/>
      </rPr>
      <t xml:space="preserve"> </t>
    </r>
    <r>
      <rPr>
        <sz val="9"/>
        <color rgb="FFF4B084"/>
        <rFont val="Arial"/>
        <family val="2"/>
      </rPr>
      <t>evt complicaties</t>
    </r>
  </si>
  <si>
    <t>Fit-gap HiX</t>
  </si>
  <si>
    <t xml:space="preserve">Datum: </t>
  </si>
  <si>
    <t>Totaal</t>
  </si>
  <si>
    <t>Ziekenhuis: Erasmus MC</t>
  </si>
  <si>
    <t>Naam:</t>
  </si>
  <si>
    <t>*= niet in registratie hydrocephalus</t>
  </si>
  <si>
    <t>Stap nr.</t>
  </si>
  <si>
    <t>1e Keer Genoemd</t>
  </si>
  <si>
    <t>Nr.</t>
  </si>
  <si>
    <t>Begrip (rood = meermaals gebruikt, zwart = éénmalig)</t>
  </si>
  <si>
    <t>Veld</t>
  </si>
  <si>
    <t>Veld in EPD?</t>
  </si>
  <si>
    <t>Format voldoet aan Dataset?</t>
  </si>
  <si>
    <t>Betrouwbaar?</t>
  </si>
  <si>
    <t>Gevuld?</t>
  </si>
  <si>
    <t>Databron voor Kwaliteitsregistratie</t>
  </si>
  <si>
    <t>Opmerkingen</t>
  </si>
  <si>
    <t>Opmerkingen 2</t>
  </si>
  <si>
    <t>Verwerken verwijzing</t>
  </si>
  <si>
    <t xml:space="preserve">Patient : Naw </t>
  </si>
  <si>
    <t>polimedewerker</t>
  </si>
  <si>
    <t>Ja</t>
  </si>
  <si>
    <t>Betrouwbaar</t>
  </si>
  <si>
    <t>Altijd</t>
  </si>
  <si>
    <t>Reeds in EPD vastgelegd</t>
  </si>
  <si>
    <t>Zorgaanbieder: welk ziekenhuis</t>
  </si>
  <si>
    <t>Geen, registratie toevoegen</t>
  </si>
  <si>
    <t>Wordt handmatig ingevuld in KR</t>
  </si>
  <si>
    <t>Nee</t>
  </si>
  <si>
    <t>Onbetrouwbaar</t>
  </si>
  <si>
    <t>Wisselend</t>
  </si>
  <si>
    <t>Wordt onconsistent overgenomen vanuit de verwijsbrief.</t>
  </si>
  <si>
    <t>Af te leiden uit EPD</t>
  </si>
  <si>
    <t>Zelfde format Codering CBV --&gt; nog geen snomed codes</t>
  </si>
  <si>
    <t>arts poli</t>
  </si>
  <si>
    <t>Bepalen zorgbehoefte  (Triage)</t>
  </si>
  <si>
    <t xml:space="preserve">3a </t>
  </si>
  <si>
    <t>Diagnostiek en aanvullend onderzoek (Intake/Diagnostiek) 1e poli bezoek</t>
  </si>
  <si>
    <t>Probleem: vastleggen klachten en voorgeschiedenis</t>
  </si>
  <si>
    <t>LichaamsGewicht</t>
  </si>
  <si>
    <t>LichaamsLengte</t>
  </si>
  <si>
    <t>Behandelend arts/ medisch secretaresse</t>
  </si>
  <si>
    <t>Voorblad: operateur</t>
  </si>
  <si>
    <t>Allergie</t>
  </si>
  <si>
    <t>MedicatieGebruik</t>
  </si>
  <si>
    <t>TabakGebruik</t>
  </si>
  <si>
    <t>Intox, gesturctureerd</t>
  </si>
  <si>
    <t>Familieanamnese</t>
  </si>
  <si>
    <t xml:space="preserve">3b </t>
  </si>
  <si>
    <t>Diagnostiek en aanvullend onderzoek (Diagnostiek onderzoek) aanvullend onderzoek</t>
  </si>
  <si>
    <t>Verrichting: lab-onderzoek (eventueel aanvullende endocrinologische functietesten), MRI scan</t>
  </si>
  <si>
    <t>TekstUitslag</t>
  </si>
  <si>
    <t>vrije tekst.</t>
  </si>
  <si>
    <t>Consultverslag</t>
  </si>
  <si>
    <t>4a</t>
  </si>
  <si>
    <t>Behandelplan (MDO diagnostiek/behandeling): mdo diagnostiek en behandeling wordt besproken</t>
  </si>
  <si>
    <t>BehandelDoel</t>
  </si>
  <si>
    <t>Vrije tekst, waarschijnlijk in het consultverslag, te weinig specifiek. Bij paramedici wel gebruikt</t>
  </si>
  <si>
    <t>Behandelplan (MDO diagnostiek/behandeling)</t>
  </si>
  <si>
    <t>4b</t>
  </si>
  <si>
    <t>Behandelplan (diagnostiek/behandeling): diagnsotiek en behandelopties worden met patient besproken</t>
  </si>
  <si>
    <t>Behandelplan (diagnostiek/behandeling)</t>
  </si>
  <si>
    <t>MedicatieAfspraak</t>
  </si>
  <si>
    <t>Behandelend arts</t>
  </si>
  <si>
    <t>5a</t>
  </si>
  <si>
    <t>Uitvoeren behandeling (Medicamenteuze behandeling)</t>
  </si>
  <si>
    <t>Gestructureerd</t>
  </si>
  <si>
    <t xml:space="preserve">MedicatieAfspraak </t>
  </si>
  <si>
    <t>5b</t>
  </si>
  <si>
    <t>Uitvoeren behandeling (Preoperatief)</t>
  </si>
  <si>
    <t>Anesthesist</t>
  </si>
  <si>
    <t>status anasthesioloog - preop screening - opnamestatus door nurse pract, zelfde dag door anesth.</t>
  </si>
  <si>
    <t xml:space="preserve">MedicatieGebruik </t>
  </si>
  <si>
    <t>Probleem : Controleren voorgeschiedenis door anesesist</t>
  </si>
  <si>
    <t>Verrichting : Controleren voorgeschiedenis verrichtingen door anesesist</t>
  </si>
  <si>
    <t>LaboratoriumUitslag</t>
  </si>
  <si>
    <t xml:space="preserve">5c </t>
  </si>
  <si>
    <t>Uitvoeren behandeling (Preoperatief (opname))</t>
  </si>
  <si>
    <t>Uit het patiëntenportaal, grotendeels wordt dit ingevuld, kunnen zelf ook nog wat invullen als het nodig is. Kinderen nog niet. Gestructureerd</t>
  </si>
  <si>
    <t xml:space="preserve">Vitale functies: Bloeddruk, hartfrequentie, saturatie, emv score ect. </t>
  </si>
  <si>
    <t xml:space="preserve">Medicatiegebruik </t>
  </si>
  <si>
    <t>BehandelAanwijzing: Reanimatie wel/niet behandelen IC, wel/niet beademen ect.</t>
  </si>
  <si>
    <t>Gestructureerd, nog niet zib compliant</t>
  </si>
  <si>
    <t>Mediatieafspraak</t>
  </si>
  <si>
    <t>medicatietoediening</t>
  </si>
  <si>
    <t>5d</t>
  </si>
  <si>
    <t>Uitvoeren behandeling (Operatie)</t>
  </si>
  <si>
    <t xml:space="preserve">Infuus </t>
  </si>
  <si>
    <t>5e</t>
  </si>
  <si>
    <t>Uitvoeren behandeling (Postoperatief(opname))</t>
  </si>
  <si>
    <t xml:space="preserve">Contact </t>
  </si>
  <si>
    <t>Verpleegkundige</t>
  </si>
  <si>
    <t>Mits bijgehouden</t>
  </si>
  <si>
    <t>MedicatieToediening</t>
  </si>
  <si>
    <t xml:space="preserve">Vitale functies : Bloeddruk, hartfrequentie, saturatie, emv score ect. </t>
  </si>
  <si>
    <t>Probleem: bijv complicaties</t>
  </si>
  <si>
    <t>5f</t>
  </si>
  <si>
    <t>Uitvoeren behandeling (Pathologie)</t>
  </si>
  <si>
    <t>6a</t>
  </si>
  <si>
    <t>Follow-up : nazorg heropname</t>
  </si>
  <si>
    <t>Optioneel</t>
  </si>
  <si>
    <t>5g</t>
  </si>
  <si>
    <t>Uitvoeren behandeling (optioneel radiotherapie)</t>
  </si>
  <si>
    <t>6b</t>
  </si>
  <si>
    <t>Opname (Follow-up): nazorg (thuismonitoring)</t>
  </si>
  <si>
    <t>Probleem: complicaties</t>
  </si>
  <si>
    <t>Vochtbalans: Twee weken lang worden dagelijks de Vochtbalans, gewicht, en klachten opgevraagd door Casemanager. Dit wordt per app/mail bijgehouden</t>
  </si>
  <si>
    <t>6c</t>
  </si>
  <si>
    <t xml:space="preserve">Opname (Follow-up): nazorg polibezoek
</t>
  </si>
  <si>
    <t>Opname (Follow-up)</t>
  </si>
  <si>
    <t>Verrichting : MRI</t>
  </si>
  <si>
    <t>Geen zib/tekstuitslag</t>
  </si>
  <si>
    <t>Medical Management Assistant</t>
  </si>
  <si>
    <t>Onbetrouwbaar omdat dit handmatig wordt ingevoerd</t>
  </si>
  <si>
    <t>N.v.t</t>
  </si>
  <si>
    <t>Niet van toepassing voor de QRNS registratie</t>
  </si>
  <si>
    <t>Anesthesioloog</t>
  </si>
  <si>
    <t>Neuroloog</t>
  </si>
  <si>
    <t>Alleen relevant wanneer er een infectie is geweest. De vraag of er een infectie is, is discreet: Infectie? : Ja/nee. Zo ja? Dan wordt er een bloedonderzoek opgezocht dit wordt handmatig gedaan.</t>
  </si>
  <si>
    <t>Wel discreet, maar wordt niet vastgelegd voor de QRNS</t>
  </si>
  <si>
    <t>FitGap Epic</t>
  </si>
  <si>
    <t xml:space="preserve">Ziekenhuis: </t>
  </si>
  <si>
    <t>Naam</t>
  </si>
  <si>
    <t>Tim heeft aangegeven dat er wel een mogelijkheid komt van het automatisch inladen van patient gegevens. Maar nu is dit nog niet en is de invoer handmatig.</t>
  </si>
  <si>
    <t xml:space="preserve">Verslag vaak smart phrases, René en Tim zeggen dat er wel vanuit een smart phrase gewerkt kan worden om discreet gegevens vast leggen. Maar dat dit nu nog niet zo is. </t>
  </si>
  <si>
    <t>Vrije tekst</t>
  </si>
  <si>
    <t>Anesthesioloog/Neuroloog</t>
  </si>
  <si>
    <t>vrije tekst. Sommige delen van de behandelaanwijzing wel discreet, sommige delen niet.</t>
  </si>
  <si>
    <t xml:space="preserve">Dit wordt alleen vastgelegt als de patiënt een infectie heeft, infectie ja/nee </t>
  </si>
  <si>
    <t>Uitkomsten</t>
  </si>
  <si>
    <t>Overzicht Uitkomsten RUMC</t>
  </si>
  <si>
    <t>Format voldoet aan datatset?</t>
  </si>
  <si>
    <t>Databron voor hergebruik</t>
  </si>
  <si>
    <t>Onbekend</t>
  </si>
  <si>
    <t>Niet</t>
  </si>
  <si>
    <t>N.v.t.</t>
  </si>
  <si>
    <t>Overzicht Uitkomsten Erasmus</t>
  </si>
  <si>
    <t>Combinatie charts</t>
  </si>
  <si>
    <t>Veld in EPD</t>
  </si>
  <si>
    <t>RUMC</t>
  </si>
  <si>
    <t>Erasmus MC</t>
  </si>
  <si>
    <t>Format voldoet aan dataset?</t>
  </si>
  <si>
    <t>Wordt het veld gevuld?</t>
  </si>
  <si>
    <t>Aantal zorgverleners</t>
  </si>
  <si>
    <t>Neuroloog/Endocrinoloog/arts</t>
  </si>
  <si>
    <t>MMA</t>
  </si>
  <si>
    <t>Polimedewerker</t>
  </si>
  <si>
    <t>Databron</t>
  </si>
  <si>
    <t>Veld gevuld</t>
  </si>
  <si>
    <t>Actie</t>
  </si>
  <si>
    <t>Actiehouder</t>
  </si>
  <si>
    <t>Datatype</t>
  </si>
  <si>
    <t>VS/Arts SEH</t>
  </si>
  <si>
    <t>Ja, 1-op-1</t>
  </si>
  <si>
    <t>Ja, betrouwbaar</t>
  </si>
  <si>
    <t>Geen</t>
  </si>
  <si>
    <t>Leverancier</t>
  </si>
  <si>
    <t>ST - Tekst</t>
  </si>
  <si>
    <t>SEH VPK</t>
  </si>
  <si>
    <t>Ja, anders</t>
  </si>
  <si>
    <t>Ja, onbetrouwbaar</t>
  </si>
  <si>
    <t>Inbouwen in EPD</t>
  </si>
  <si>
    <t>NOG</t>
  </si>
  <si>
    <t>INT - Getal</t>
  </si>
  <si>
    <t>Apotheek-assistent</t>
  </si>
  <si>
    <t>Onderzoeken</t>
  </si>
  <si>
    <t>Ziekenhuis</t>
  </si>
  <si>
    <t>PQ - Hoeveelheid (met eenheid)</t>
  </si>
  <si>
    <t>Apotheker</t>
  </si>
  <si>
    <t>Bespreken</t>
  </si>
  <si>
    <t>FMS</t>
  </si>
  <si>
    <t>TS - Tijdstip</t>
  </si>
  <si>
    <t>Transfer</t>
  </si>
  <si>
    <t>CO - Telwaarde</t>
  </si>
  <si>
    <t>GEM-team</t>
  </si>
  <si>
    <t>BL - Bolean</t>
  </si>
  <si>
    <t>Balie SEH</t>
  </si>
  <si>
    <t>CD - Term</t>
  </si>
  <si>
    <t>IVL&lt;INT&gt; - Numeriek interval</t>
  </si>
  <si>
    <t>IVL&lt;PQ&gt; - Interval van hoeveelheid</t>
  </si>
  <si>
    <t>IVL&lt;TS&gt; - Tijdsinterval (periode)</t>
  </si>
  <si>
    <t>RTO&lt;PQ&gt; - Ratio (hoeveelheid)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</si>
</sst>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7">
    <font>
      <sz val="11"/>
      <color theme="1"/>
      <name val="Calibri"/>
      <family val="2"/>
      <scheme val="minor"/>
    </font>
    <font>
      <sz val="10"/>
      <color theme="1"/>
      <name val="Arial"/>
      <family val="2"/>
    </font>
    <font>
      <b/>
      <sz val="11"/>
      <color theme="1"/>
      <name val="Source Sans Pro"/>
      <family val="2"/>
    </font>
    <font>
      <sz val="10"/>
      <color theme="1"/>
      <name val="Calibri"/>
      <family val="2"/>
    </font>
    <font>
      <sz val="11"/>
      <color theme="1"/>
      <name val="Source Sans Pro"/>
      <family val="2"/>
    </font>
    <font>
      <b/>
      <sz val="10"/>
      <color theme="1"/>
      <name val="Calibri"/>
      <family val="2"/>
    </font>
    <font>
      <sz val="8"/>
      <name val="Calibri"/>
      <family val="2"/>
      <scheme val="minor"/>
    </font>
    <font>
      <sz val="10"/>
      <color theme="1"/>
      <name val="Calibri"/>
      <family val="2"/>
      <scheme val="minor"/>
    </font>
    <font>
      <sz val="9"/>
      <color theme="1"/>
      <name val="Calibri"/>
      <family val="2"/>
      <scheme val="minor"/>
    </font>
    <font>
      <sz val="18"/>
      <color theme="8"/>
      <name val="Calibri"/>
      <family val="2"/>
      <scheme val="minor"/>
    </font>
    <font>
      <sz val="9"/>
      <color indexed="81"/>
      <name val="Tahoma"/>
      <family val="2"/>
    </font>
    <font>
      <b/>
      <sz val="9"/>
      <color indexed="81"/>
      <name val="Tahoma"/>
      <family val="2"/>
    </font>
    <font>
      <i/>
      <sz val="11"/>
      <color theme="1"/>
      <name val="Calibri"/>
      <family val="2"/>
      <scheme val="minor"/>
    </font>
    <font>
      <b/>
      <i/>
      <sz val="11"/>
      <color theme="1"/>
      <name val="Calibri"/>
      <family val="2"/>
      <scheme val="minor"/>
    </font>
    <font>
      <i/>
      <sz val="10"/>
      <color theme="5" tint="-0.499984740745262"/>
      <name val="Calibri"/>
      <family val="2"/>
      <scheme val="minor"/>
    </font>
    <font>
      <sz val="11"/>
      <name val="Calibri"/>
      <family val="2"/>
      <scheme val="minor"/>
    </font>
    <font>
      <b/>
      <sz val="9"/>
      <color rgb="FF000000"/>
      <name val="Tahoma"/>
      <family val="2"/>
    </font>
    <font>
      <sz val="9"/>
      <color rgb="FF000000"/>
      <name val="Tahoma"/>
      <family val="2"/>
    </font>
    <font>
      <sz val="10"/>
      <color rgb="FF000000"/>
      <name val="Calibri"/>
      <family val="2"/>
      <scheme val="minor"/>
    </font>
    <font>
      <i/>
      <sz val="9"/>
      <color theme="1"/>
      <name val="Source Sans Pro"/>
      <family val="2"/>
    </font>
    <font>
      <sz val="9"/>
      <color theme="1"/>
      <name val="Arial"/>
      <family val="2"/>
    </font>
    <font>
      <sz val="9"/>
      <name val="Arial"/>
      <family val="2"/>
    </font>
    <font>
      <sz val="9"/>
      <color rgb="FFFF0000"/>
      <name val="Arial"/>
      <family val="2"/>
    </font>
    <font>
      <sz val="9"/>
      <color theme="5" tint="-0.249977111117893"/>
      <name val="Arial"/>
      <family val="2"/>
    </font>
    <font>
      <sz val="9"/>
      <color rgb="FF000000"/>
      <name val="Arial"/>
      <family val="2"/>
    </font>
    <font>
      <sz val="9"/>
      <color theme="5" tint="-0.499984740745262"/>
      <name val="Arial"/>
      <family val="2"/>
    </font>
    <font>
      <sz val="14"/>
      <color theme="0"/>
      <name val="Source Sans Pro"/>
      <family val="2"/>
    </font>
    <font>
      <i/>
      <sz val="11"/>
      <color theme="0"/>
      <name val="Source Sans Pro"/>
      <family val="2"/>
    </font>
    <font>
      <sz val="12"/>
      <color theme="1"/>
      <name val="Source Sans Pro"/>
      <family val="2"/>
    </font>
    <font>
      <i/>
      <sz val="12"/>
      <color theme="1"/>
      <name val="Source Sans Pro"/>
      <family val="2"/>
    </font>
    <font>
      <i/>
      <sz val="11"/>
      <color theme="1"/>
      <name val="Source Sans Pro"/>
      <family val="2"/>
    </font>
    <font>
      <b/>
      <i/>
      <sz val="11"/>
      <color theme="1"/>
      <name val="Source Sans Pro"/>
      <family val="2"/>
    </font>
    <font>
      <b/>
      <sz val="9"/>
      <color theme="1"/>
      <name val="Source Sans Pro"/>
    </font>
    <font>
      <i/>
      <sz val="9"/>
      <color theme="1"/>
      <name val="Source Sans Pro"/>
    </font>
    <font>
      <b/>
      <sz val="9"/>
      <color rgb="FF000000"/>
      <name val="Source Sans Pro"/>
    </font>
    <font>
      <i/>
      <sz val="9"/>
      <color rgb="FF000000"/>
      <name val="Source Sans Pro"/>
      <family val="2"/>
    </font>
    <font>
      <i/>
      <sz val="11"/>
      <color theme="1"/>
      <name val="Source Sans Pro"/>
    </font>
    <font>
      <i/>
      <sz val="11"/>
      <color theme="0" tint="-0.34998626667073579"/>
      <name val="Source Sans Pro"/>
      <family val="2"/>
    </font>
    <font>
      <b/>
      <i/>
      <sz val="11"/>
      <color theme="1"/>
      <name val="Source Sans Pro"/>
    </font>
    <font>
      <b/>
      <i/>
      <sz val="11"/>
      <color rgb="FF000000"/>
      <name val="Source Sans Pro"/>
      <charset val="1"/>
    </font>
    <font>
      <i/>
      <sz val="11"/>
      <color rgb="FFFF0000"/>
      <name val="Source Sans Pro"/>
    </font>
    <font>
      <i/>
      <sz val="11"/>
      <color rgb="FFFF0000"/>
      <name val="Source Sans Pro"/>
      <family val="2"/>
    </font>
    <font>
      <b/>
      <i/>
      <sz val="11"/>
      <color rgb="FFFF0000"/>
      <name val="Source Sans Pro"/>
      <family val="2"/>
    </font>
    <font>
      <sz val="9"/>
      <color theme="5" tint="0.39997558519241921"/>
      <name val="Arial"/>
      <family val="2"/>
    </font>
    <font>
      <sz val="11"/>
      <color theme="1"/>
      <name val="Calibri"/>
      <family val="2"/>
    </font>
    <font>
      <sz val="9"/>
      <color rgb="FFF4B084"/>
      <name val="Arial"/>
      <family val="2"/>
    </font>
    <font>
      <sz val="20"/>
      <color theme="0"/>
      <name val="Source Sans Pro"/>
      <family val="2"/>
    </font>
    <font>
      <sz val="11"/>
      <color theme="0"/>
      <name val="Source Sans Pro"/>
      <family val="2"/>
    </font>
    <font>
      <sz val="10"/>
      <color theme="1"/>
      <name val="Source Sans Pro"/>
      <family val="2"/>
    </font>
    <font>
      <b/>
      <sz val="11"/>
      <color theme="0"/>
      <name val="Source Sans Pro"/>
      <family val="2"/>
    </font>
    <font>
      <sz val="11"/>
      <color theme="5"/>
      <name val="Calibri"/>
      <family val="2"/>
      <scheme val="minor"/>
    </font>
    <font>
      <b/>
      <sz val="11"/>
      <color rgb="FF000000"/>
      <name val="Source Sans Pro"/>
      <family val="2"/>
    </font>
    <font>
      <sz val="10"/>
      <color rgb="FF000000"/>
      <name val="Source Sans Pro"/>
      <family val="2"/>
    </font>
    <font>
      <sz val="10"/>
      <name val="Source Sans Pro"/>
      <family val="2"/>
    </font>
    <font>
      <u/>
      <sz val="11"/>
      <color theme="10"/>
      <name val="Calibri"/>
      <family val="2"/>
      <scheme val="minor"/>
    </font>
    <font>
      <u/>
      <sz val="10"/>
      <color theme="10"/>
      <name val="Source Sans Pro"/>
      <family val="2"/>
    </font>
    <font>
      <sz val="9"/>
      <color rgb="FF833C0C"/>
      <name val="Arial"/>
      <family val="2"/>
    </font>
    <font>
      <sz val="10"/>
      <name val="Calibri (Hoofdtekst)"/>
    </font>
    <font>
      <sz val="11"/>
      <color rgb="FF000000"/>
      <name val="Source Sans Pro"/>
      <family val="2"/>
    </font>
    <font>
      <sz val="10"/>
      <color rgb="FF000000"/>
      <name val="Calibri (Hoofdtekst)"/>
    </font>
    <font>
      <sz val="11"/>
      <color rgb="FF9C0006"/>
      <name val="Calibri"/>
      <family val="2"/>
      <scheme val="minor"/>
    </font>
    <font>
      <sz val="10"/>
      <color rgb="FF9C0006"/>
      <name val="Source Sans Pro"/>
      <family val="2"/>
    </font>
    <font>
      <sz val="10"/>
      <color rgb="FFFF0000"/>
      <name val="Calibri (Hoofdtekst)"/>
    </font>
    <font>
      <sz val="11"/>
      <color rgb="FF000000"/>
      <name val="Calibri"/>
      <family val="2"/>
      <charset val="1"/>
      <scheme val="minor"/>
    </font>
    <font>
      <sz val="11"/>
      <color rgb="FF000000"/>
      <name val="Calibri"/>
      <family val="2"/>
      <scheme val="minor"/>
    </font>
    <font>
      <sz val="10"/>
      <color rgb="FFFF0000"/>
      <name val="Calibri"/>
      <family val="2"/>
      <scheme val="minor"/>
    </font>
    <font>
      <sz val="11"/>
      <color rgb="FFFF0000"/>
      <name val="Source Sans Pro"/>
      <family val="2"/>
    </font>
    <font>
      <sz val="10"/>
      <color rgb="FF000000"/>
      <name val="Source Sans Pro"/>
      <family val="2"/>
      <charset val="1"/>
    </font>
    <font>
      <sz val="20"/>
      <color theme="1"/>
      <name val="Source Sans Pro"/>
      <family val="2"/>
    </font>
    <font>
      <b/>
      <sz val="18"/>
      <color theme="1"/>
      <name val="Source Sans Pro"/>
      <family val="2"/>
    </font>
    <font>
      <b/>
      <sz val="10"/>
      <color theme="1"/>
      <name val="Source Sans Pro"/>
      <family val="2"/>
    </font>
    <font>
      <sz val="10"/>
      <color theme="0"/>
      <name val="Source Sans Pro"/>
      <family val="2"/>
    </font>
    <font>
      <sz val="10"/>
      <color rgb="FFFF0000"/>
      <name val="Source Sans Pro"/>
      <family val="2"/>
    </font>
    <font>
      <sz val="11"/>
      <color rgb="FFFF0000"/>
      <name val="Calibri"/>
      <family val="2"/>
      <scheme val="minor"/>
    </font>
    <font>
      <b/>
      <sz val="11"/>
      <color rgb="FF000000"/>
      <name val="Source Sans Pro"/>
      <family val="2"/>
      <charset val="1"/>
    </font>
    <font>
      <b/>
      <sz val="22"/>
      <color theme="1"/>
      <name val="Calibri"/>
      <family val="2"/>
      <scheme val="minor"/>
    </font>
    <font>
      <sz val="11"/>
      <color theme="3" tint="-0.249977111117893"/>
      <name val="Calibri"/>
      <family val="2"/>
      <scheme val="minor"/>
    </font>
  </fonts>
  <fills count="2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DF0E9"/>
        <bgColor rgb="FF000000"/>
      </patternFill>
    </fill>
    <fill>
      <patternFill patternType="solid">
        <fgColor rgb="FFFDF0E9"/>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EF1E9"/>
        <bgColor indexed="64"/>
      </patternFill>
    </fill>
    <fill>
      <patternFill patternType="solid">
        <fgColor rgb="FFFEF1E9"/>
        <bgColor rgb="FF000000"/>
      </patternFill>
    </fill>
    <fill>
      <patternFill patternType="solid">
        <fgColor rgb="FFFFFF00"/>
        <bgColor indexed="64"/>
      </patternFill>
    </fill>
    <fill>
      <patternFill patternType="solid">
        <fgColor theme="4" tint="-0.249977111117893"/>
        <bgColor indexed="64"/>
      </patternFill>
    </fill>
    <fill>
      <patternFill patternType="solid">
        <fgColor rgb="FFDDF5FD"/>
        <bgColor indexed="64"/>
      </patternFill>
    </fill>
    <fill>
      <patternFill patternType="solid">
        <fgColor rgb="FFFFC7CE"/>
      </patternFill>
    </fill>
    <fill>
      <patternFill patternType="solid">
        <fgColor theme="0" tint="-0.14999847407452621"/>
        <bgColor indexed="64"/>
      </patternFill>
    </fill>
    <fill>
      <patternFill patternType="solid">
        <fgColor rgb="FFFFFF00"/>
        <bgColor rgb="FF000000"/>
      </patternFill>
    </fill>
    <fill>
      <patternFill patternType="solid">
        <fgColor rgb="FFFFFFFF"/>
        <bgColor rgb="FF000000"/>
      </patternFill>
    </fill>
    <fill>
      <patternFill patternType="solid">
        <fgColor theme="8"/>
        <bgColor indexed="64"/>
      </patternFill>
    </fill>
    <fill>
      <patternFill patternType="solid">
        <fgColor rgb="FF00B0F0"/>
        <bgColor indexed="64"/>
      </patternFill>
    </fill>
    <fill>
      <patternFill patternType="solid">
        <fgColor theme="9"/>
        <bgColor indexed="64"/>
      </patternFill>
    </fill>
    <fill>
      <patternFill patternType="solid">
        <fgColor theme="9"/>
        <bgColor theme="4" tint="0.79998168889431442"/>
      </patternFill>
    </fill>
  </fills>
  <borders count="37">
    <border>
      <left/>
      <right/>
      <top/>
      <bottom/>
      <diagonal/>
    </border>
    <border>
      <left/>
      <right style="hair">
        <color theme="0" tint="-0.34998626667073579"/>
      </right>
      <top style="hair">
        <color theme="0" tint="-0.34998626667073579"/>
      </top>
      <bottom style="hair">
        <color theme="0" tint="-0.34998626667073579"/>
      </bottom>
      <diagonal/>
    </border>
    <border>
      <left/>
      <right style="thin">
        <color theme="0" tint="-0.499984740745262"/>
      </right>
      <top style="hair">
        <color theme="0" tint="-0.34998626667073579"/>
      </top>
      <bottom style="hair">
        <color theme="0" tint="-0.34998626667073579"/>
      </bottom>
      <diagonal/>
    </border>
    <border>
      <left/>
      <right/>
      <top style="thin">
        <color indexed="64"/>
      </top>
      <bottom/>
      <diagonal/>
    </border>
    <border>
      <left/>
      <right/>
      <top/>
      <bottom style="thin">
        <color indexed="64"/>
      </bottom>
      <diagonal/>
    </border>
    <border>
      <left/>
      <right/>
      <top style="thin">
        <color theme="4" tint="0.39997558519241921"/>
      </top>
      <bottom style="thin">
        <color theme="4" tint="0.3999755851924192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thin">
        <color rgb="FF9BC2E6"/>
      </top>
      <bottom style="thin">
        <color rgb="FF9BC2E6"/>
      </bottom>
      <diagonal/>
    </border>
    <border>
      <left style="medium">
        <color auto="1"/>
      </left>
      <right style="medium">
        <color auto="1"/>
      </right>
      <top/>
      <bottom style="medium">
        <color auto="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thin">
        <color rgb="FF000000"/>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indexed="64"/>
      </bottom>
      <diagonal/>
    </border>
    <border>
      <left style="thin">
        <color auto="1"/>
      </left>
      <right/>
      <top style="thin">
        <color auto="1"/>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style="hair">
        <color rgb="FFA6A6A6"/>
      </right>
      <top style="hair">
        <color rgb="FFA6A6A6"/>
      </top>
      <bottom style="hair">
        <color rgb="FFA6A6A6"/>
      </bottom>
      <diagonal/>
    </border>
    <border>
      <left/>
      <right/>
      <top style="thin">
        <color theme="6" tint="0.39997558519241921"/>
      </top>
      <bottom style="thin">
        <color theme="6" tint="0.39997558519241921"/>
      </bottom>
      <diagonal/>
    </border>
    <border>
      <left/>
      <right style="hair">
        <color rgb="FFA6A6A6"/>
      </right>
      <top/>
      <bottom style="hair">
        <color rgb="FFA6A6A6"/>
      </bottom>
      <diagonal/>
    </border>
    <border>
      <left style="hair">
        <color rgb="FFA6A6A6"/>
      </left>
      <right/>
      <top/>
      <bottom/>
      <diagonal/>
    </border>
    <border>
      <left/>
      <right style="hair">
        <color rgb="FFA6A6A6"/>
      </right>
      <top/>
      <bottom/>
      <diagonal/>
    </border>
    <border>
      <left/>
      <right style="hair">
        <color rgb="FFA6A6A6"/>
      </right>
      <top style="hair">
        <color rgb="FFA6A6A6"/>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rgb="FFA6A6A6"/>
      </left>
      <right/>
      <top style="hair">
        <color rgb="FFA6A6A6"/>
      </top>
      <bottom style="hair">
        <color rgb="FFA6A6A6"/>
      </bottom>
      <diagonal/>
    </border>
    <border>
      <left/>
      <right/>
      <top style="hair">
        <color rgb="FFA6A6A6"/>
      </top>
      <bottom style="hair">
        <color rgb="FFA6A6A6"/>
      </bottom>
      <diagonal/>
    </border>
  </borders>
  <cellStyleXfs count="5">
    <xf numFmtId="0" fontId="0" fillId="0" borderId="0"/>
    <xf numFmtId="0" fontId="1" fillId="0" borderId="0"/>
    <xf numFmtId="0" fontId="3" fillId="0" borderId="0"/>
    <xf numFmtId="0" fontId="54" fillId="0" borderId="0" applyNumberFormat="0" applyFill="0" applyBorder="0" applyAlignment="0" applyProtection="0"/>
    <xf numFmtId="0" fontId="60" fillId="18" borderId="0" applyNumberFormat="0" applyBorder="0" applyAlignment="0" applyProtection="0"/>
  </cellStyleXfs>
  <cellXfs count="235">
    <xf numFmtId="0" fontId="0" fillId="0" borderId="0" xfId="0"/>
    <xf numFmtId="0" fontId="0" fillId="2" borderId="0" xfId="0" applyFill="1"/>
    <xf numFmtId="0" fontId="3" fillId="0" borderId="1" xfId="1" applyFont="1" applyBorder="1" applyAlignment="1">
      <alignment horizontal="left" vertical="top" wrapText="1"/>
    </xf>
    <xf numFmtId="0" fontId="4" fillId="0" borderId="0" xfId="0" applyFont="1" applyAlignment="1">
      <alignment vertical="top"/>
    </xf>
    <xf numFmtId="0" fontId="0" fillId="0" borderId="0" xfId="0" applyAlignment="1">
      <alignment wrapText="1"/>
    </xf>
    <xf numFmtId="0" fontId="5" fillId="2" borderId="0" xfId="2" applyFont="1" applyFill="1"/>
    <xf numFmtId="0" fontId="3" fillId="2" borderId="0" xfId="2" applyFill="1"/>
    <xf numFmtId="0" fontId="3" fillId="2" borderId="3" xfId="2" applyFill="1" applyBorder="1"/>
    <xf numFmtId="0" fontId="3" fillId="2" borderId="4" xfId="2" applyFill="1" applyBorder="1"/>
    <xf numFmtId="0" fontId="0" fillId="0" borderId="0" xfId="0" applyAlignment="1">
      <alignment horizontal="left"/>
    </xf>
    <xf numFmtId="0" fontId="7" fillId="0" borderId="0" xfId="0" applyFont="1" applyAlignment="1">
      <alignment horizontal="left" wrapText="1"/>
    </xf>
    <xf numFmtId="0" fontId="8" fillId="0" borderId="0" xfId="0" applyFont="1" applyAlignment="1">
      <alignment horizontal="left" wrapText="1"/>
    </xf>
    <xf numFmtId="0" fontId="7" fillId="0" borderId="0" xfId="0" applyFont="1" applyAlignment="1">
      <alignment wrapText="1"/>
    </xf>
    <xf numFmtId="0" fontId="8" fillId="0" borderId="0" xfId="0" applyFont="1" applyAlignment="1">
      <alignment wrapText="1"/>
    </xf>
    <xf numFmtId="0" fontId="8" fillId="0" borderId="0" xfId="0" applyFont="1"/>
    <xf numFmtId="0" fontId="7" fillId="0" borderId="0" xfId="0" applyFont="1"/>
    <xf numFmtId="0" fontId="0" fillId="0" borderId="0" xfId="0" applyAlignment="1">
      <alignment vertical="top"/>
    </xf>
    <xf numFmtId="0" fontId="0" fillId="0" borderId="0" xfId="0" applyAlignment="1">
      <alignment vertical="top" wrapText="1"/>
    </xf>
    <xf numFmtId="0" fontId="3" fillId="0" borderId="0" xfId="1" applyFont="1" applyAlignment="1">
      <alignment horizontal="left" vertical="top" wrapText="1"/>
    </xf>
    <xf numFmtId="164" fontId="4" fillId="0" borderId="0" xfId="0" applyNumberFormat="1" applyFont="1" applyAlignment="1">
      <alignment vertical="top"/>
    </xf>
    <xf numFmtId="164" fontId="0" fillId="0" borderId="0" xfId="0" applyNumberFormat="1" applyAlignment="1">
      <alignment vertical="top"/>
    </xf>
    <xf numFmtId="0" fontId="9" fillId="2" borderId="0" xfId="0" applyFont="1" applyFill="1"/>
    <xf numFmtId="0" fontId="14" fillId="0" borderId="0" xfId="0" applyFont="1" applyAlignment="1">
      <alignment vertical="top" wrapText="1"/>
    </xf>
    <xf numFmtId="164" fontId="0" fillId="0" borderId="0" xfId="0" applyNumberFormat="1" applyAlignment="1">
      <alignment horizontal="right"/>
    </xf>
    <xf numFmtId="164" fontId="7" fillId="0" borderId="0" xfId="0" applyNumberFormat="1" applyFont="1" applyAlignment="1">
      <alignment horizontal="left"/>
    </xf>
    <xf numFmtId="0" fontId="20" fillId="0" borderId="0" xfId="0" applyFont="1" applyAlignment="1">
      <alignment horizontal="left" vertical="top" wrapText="1"/>
    </xf>
    <xf numFmtId="0" fontId="20" fillId="0" borderId="0" xfId="1" applyFont="1" applyAlignment="1">
      <alignment horizontal="left" vertical="top" wrapText="1"/>
    </xf>
    <xf numFmtId="0" fontId="20" fillId="2" borderId="0" xfId="0" applyFont="1" applyFill="1" applyAlignment="1">
      <alignment horizontal="left" vertical="top" wrapText="1"/>
    </xf>
    <xf numFmtId="0" fontId="21" fillId="2" borderId="0" xfId="0" applyFont="1" applyFill="1" applyAlignment="1">
      <alignment horizontal="left" vertical="top" wrapText="1"/>
    </xf>
    <xf numFmtId="1" fontId="21" fillId="2" borderId="0" xfId="0" applyNumberFormat="1" applyFont="1" applyFill="1" applyAlignment="1">
      <alignment horizontal="right" vertical="top" wrapText="1"/>
    </xf>
    <xf numFmtId="0" fontId="20" fillId="0" borderId="2" xfId="1" applyFont="1" applyBorder="1" applyAlignment="1">
      <alignment horizontal="left" vertical="top" wrapText="1"/>
    </xf>
    <xf numFmtId="1" fontId="20" fillId="2" borderId="0" xfId="0" applyNumberFormat="1" applyFont="1" applyFill="1" applyAlignment="1">
      <alignment horizontal="right" vertical="top" wrapText="1"/>
    </xf>
    <xf numFmtId="164" fontId="20" fillId="2" borderId="0" xfId="0" applyNumberFormat="1" applyFont="1" applyFill="1" applyAlignment="1">
      <alignment horizontal="right" vertical="top" wrapText="1"/>
    </xf>
    <xf numFmtId="0" fontId="20" fillId="0" borderId="7" xfId="1" applyFont="1" applyBorder="1" applyAlignment="1">
      <alignment horizontal="left" vertical="top" wrapText="1"/>
    </xf>
    <xf numFmtId="0" fontId="20" fillId="0" borderId="8" xfId="0" applyFont="1" applyBorder="1" applyAlignment="1">
      <alignment horizontal="left" vertical="top" wrapText="1"/>
    </xf>
    <xf numFmtId="0" fontId="22" fillId="0" borderId="0" xfId="1" applyFont="1" applyAlignment="1">
      <alignment horizontal="left" vertical="top" wrapText="1"/>
    </xf>
    <xf numFmtId="0" fontId="21" fillId="0" borderId="1" xfId="1" applyFont="1" applyBorder="1" applyAlignment="1">
      <alignment horizontal="left" vertical="top" wrapText="1"/>
    </xf>
    <xf numFmtId="0" fontId="21" fillId="0" borderId="0" xfId="1" applyFont="1" applyAlignment="1">
      <alignment horizontal="left" vertical="top" wrapText="1"/>
    </xf>
    <xf numFmtId="0" fontId="20" fillId="0" borderId="6" xfId="0" applyFont="1" applyBorder="1" applyAlignment="1">
      <alignment horizontal="left" vertical="top" wrapText="1"/>
    </xf>
    <xf numFmtId="0" fontId="20" fillId="4" borderId="6" xfId="0" applyFont="1" applyFill="1" applyBorder="1" applyAlignment="1">
      <alignment horizontal="left" vertical="top" wrapText="1"/>
    </xf>
    <xf numFmtId="0" fontId="20" fillId="4" borderId="0" xfId="0" applyFont="1" applyFill="1" applyAlignment="1">
      <alignment horizontal="left" vertical="top" wrapText="1"/>
    </xf>
    <xf numFmtId="1" fontId="23" fillId="2" borderId="0" xfId="0" applyNumberFormat="1" applyFont="1" applyFill="1" applyAlignment="1">
      <alignment horizontal="right" vertical="top" wrapText="1"/>
    </xf>
    <xf numFmtId="0" fontId="24" fillId="0" borderId="9" xfId="0" applyFont="1" applyBorder="1" applyAlignment="1">
      <alignment horizontal="left" vertical="top" wrapText="1"/>
    </xf>
    <xf numFmtId="0" fontId="20" fillId="0" borderId="0" xfId="1" quotePrefix="1" applyFont="1" applyAlignment="1">
      <alignment horizontal="left" vertical="top" wrapText="1"/>
    </xf>
    <xf numFmtId="0" fontId="20" fillId="2" borderId="7" xfId="1" applyFont="1" applyFill="1" applyBorder="1" applyAlignment="1">
      <alignment horizontal="left" vertical="top" wrapText="1"/>
    </xf>
    <xf numFmtId="0" fontId="24" fillId="0" borderId="0" xfId="0" applyFont="1" applyAlignment="1">
      <alignment horizontal="left" vertical="top" wrapText="1"/>
    </xf>
    <xf numFmtId="1" fontId="25" fillId="2" borderId="0" xfId="0" applyNumberFormat="1" applyFont="1" applyFill="1" applyAlignment="1">
      <alignment horizontal="right" vertical="top" wrapText="1"/>
    </xf>
    <xf numFmtId="0" fontId="21" fillId="2" borderId="0" xfId="1" applyFont="1" applyFill="1" applyAlignment="1">
      <alignment horizontal="left" vertical="top" wrapText="1"/>
    </xf>
    <xf numFmtId="0" fontId="20" fillId="2" borderId="0" xfId="1" applyFont="1" applyFill="1" applyAlignment="1">
      <alignment horizontal="left" vertical="top" wrapText="1"/>
    </xf>
    <xf numFmtId="0" fontId="20" fillId="4" borderId="0" xfId="1" applyFont="1" applyFill="1" applyAlignment="1">
      <alignment horizontal="left" vertical="top" wrapText="1"/>
    </xf>
    <xf numFmtId="0" fontId="21" fillId="2" borderId="6" xfId="0" applyFont="1" applyFill="1" applyBorder="1" applyAlignment="1">
      <alignment horizontal="left" vertical="top" wrapText="1"/>
    </xf>
    <xf numFmtId="0" fontId="20" fillId="2" borderId="0" xfId="0" applyFont="1" applyFill="1" applyAlignment="1">
      <alignment horizontal="right" vertical="top" wrapText="1"/>
    </xf>
    <xf numFmtId="0" fontId="20" fillId="0" borderId="0" xfId="0" applyFont="1" applyAlignment="1">
      <alignment horizontal="right" vertical="top" wrapText="1"/>
    </xf>
    <xf numFmtId="164" fontId="20" fillId="0" borderId="0" xfId="0" applyNumberFormat="1" applyFont="1" applyAlignment="1">
      <alignment horizontal="right" vertical="top" wrapText="1"/>
    </xf>
    <xf numFmtId="0" fontId="20" fillId="5" borderId="5" xfId="0" applyFont="1" applyFill="1" applyBorder="1" applyAlignment="1">
      <alignment horizontal="left" vertical="top" wrapText="1"/>
    </xf>
    <xf numFmtId="0" fontId="20" fillId="0" borderId="5" xfId="0" applyFont="1" applyBorder="1" applyAlignment="1">
      <alignment horizontal="left" vertical="top" wrapText="1"/>
    </xf>
    <xf numFmtId="1" fontId="21" fillId="2" borderId="5" xfId="0" applyNumberFormat="1" applyFont="1" applyFill="1" applyBorder="1" applyAlignment="1">
      <alignment horizontal="right" vertical="top" wrapText="1"/>
    </xf>
    <xf numFmtId="1" fontId="20" fillId="2" borderId="5" xfId="0" applyNumberFormat="1" applyFont="1" applyFill="1" applyBorder="1" applyAlignment="1">
      <alignment horizontal="right" vertical="top" wrapText="1"/>
    </xf>
    <xf numFmtId="164" fontId="20" fillId="2" borderId="5" xfId="0" applyNumberFormat="1" applyFont="1" applyFill="1" applyBorder="1" applyAlignment="1">
      <alignment horizontal="right" vertical="top" wrapText="1"/>
    </xf>
    <xf numFmtId="0" fontId="20" fillId="5" borderId="8" xfId="0" applyFont="1" applyFill="1" applyBorder="1" applyAlignment="1">
      <alignment horizontal="left" vertical="top" wrapText="1"/>
    </xf>
    <xf numFmtId="0" fontId="24" fillId="5" borderId="9" xfId="0" applyFont="1" applyFill="1" applyBorder="1" applyAlignment="1">
      <alignment horizontal="left" vertical="top" wrapText="1"/>
    </xf>
    <xf numFmtId="1" fontId="23" fillId="2" borderId="5" xfId="0" applyNumberFormat="1" applyFont="1" applyFill="1" applyBorder="1" applyAlignment="1">
      <alignment horizontal="right" vertical="top" wrapText="1"/>
    </xf>
    <xf numFmtId="0" fontId="24" fillId="0" borderId="5" xfId="0" applyFont="1" applyBorder="1" applyAlignment="1">
      <alignment horizontal="left" vertical="top" wrapText="1"/>
    </xf>
    <xf numFmtId="0" fontId="24" fillId="5" borderId="5" xfId="0" applyFont="1" applyFill="1" applyBorder="1" applyAlignment="1">
      <alignment horizontal="left" vertical="top" wrapText="1"/>
    </xf>
    <xf numFmtId="1" fontId="25" fillId="2" borderId="5" xfId="0" applyNumberFormat="1" applyFont="1" applyFill="1" applyBorder="1" applyAlignment="1">
      <alignment horizontal="right" vertical="top" wrapText="1"/>
    </xf>
    <xf numFmtId="0" fontId="1" fillId="0" borderId="0" xfId="1"/>
    <xf numFmtId="0" fontId="37" fillId="2" borderId="0" xfId="1" applyFont="1" applyFill="1" applyAlignment="1">
      <alignment vertical="top"/>
    </xf>
    <xf numFmtId="0" fontId="31" fillId="2" borderId="0" xfId="1" applyFont="1" applyFill="1" applyAlignment="1">
      <alignment horizontal="center" vertical="top" wrapText="1"/>
    </xf>
    <xf numFmtId="0" fontId="36" fillId="7" borderId="0" xfId="1" applyFont="1" applyFill="1" applyAlignment="1">
      <alignment horizontal="center" vertical="top" wrapText="1"/>
    </xf>
    <xf numFmtId="0" fontId="30" fillId="12" borderId="0" xfId="1" applyFont="1" applyFill="1" applyAlignment="1">
      <alignment horizontal="right" vertical="top" wrapText="1"/>
    </xf>
    <xf numFmtId="0" fontId="30" fillId="7" borderId="0" xfId="1" applyFont="1" applyFill="1" applyAlignment="1">
      <alignment horizontal="center" vertical="top" wrapText="1"/>
    </xf>
    <xf numFmtId="0" fontId="36" fillId="13" borderId="0" xfId="1" applyFont="1" applyFill="1" applyAlignment="1">
      <alignment horizontal="center" vertical="top" wrapText="1"/>
    </xf>
    <xf numFmtId="0" fontId="2" fillId="12" borderId="0" xfId="1" applyFont="1" applyFill="1" applyAlignment="1">
      <alignment vertical="top" wrapText="1"/>
    </xf>
    <xf numFmtId="0" fontId="38" fillId="13" borderId="0" xfId="1" applyFont="1" applyFill="1" applyAlignment="1">
      <alignment horizontal="center" vertical="top" wrapText="1"/>
    </xf>
    <xf numFmtId="49" fontId="19" fillId="12" borderId="0" xfId="1" applyNumberFormat="1" applyFont="1" applyFill="1" applyAlignment="1">
      <alignment horizontal="right" vertical="top" wrapText="1"/>
    </xf>
    <xf numFmtId="0" fontId="36" fillId="13" borderId="4" xfId="1" applyFont="1" applyFill="1" applyBorder="1" applyAlignment="1">
      <alignment horizontal="center" vertical="top" wrapText="1"/>
    </xf>
    <xf numFmtId="49" fontId="19" fillId="12" borderId="4" xfId="1" applyNumberFormat="1" applyFont="1" applyFill="1" applyBorder="1" applyAlignment="1">
      <alignment horizontal="right" vertical="top" wrapText="1"/>
    </xf>
    <xf numFmtId="0" fontId="39" fillId="14" borderId="0" xfId="1" applyFont="1" applyFill="1" applyAlignment="1">
      <alignment horizontal="center" vertical="top" wrapText="1"/>
    </xf>
    <xf numFmtId="0" fontId="36" fillId="13" borderId="3" xfId="1" applyFont="1" applyFill="1" applyBorder="1" applyAlignment="1">
      <alignment horizontal="center" vertical="top" wrapText="1"/>
    </xf>
    <xf numFmtId="49" fontId="33" fillId="12" borderId="4" xfId="1" applyNumberFormat="1" applyFont="1" applyFill="1" applyBorder="1" applyAlignment="1">
      <alignment horizontal="right" vertical="top" wrapText="1"/>
    </xf>
    <xf numFmtId="0" fontId="38" fillId="13" borderId="3" xfId="1" applyFont="1" applyFill="1" applyBorder="1" applyAlignment="1">
      <alignment horizontal="center" vertical="top" wrapText="1"/>
    </xf>
    <xf numFmtId="0" fontId="36" fillId="15" borderId="10" xfId="1" applyFont="1" applyFill="1" applyBorder="1" applyAlignment="1">
      <alignment horizontal="center" vertical="top" wrapText="1"/>
    </xf>
    <xf numFmtId="0" fontId="36" fillId="15" borderId="11" xfId="1" applyFont="1" applyFill="1" applyBorder="1" applyAlignment="1">
      <alignment horizontal="center" vertical="top" wrapText="1"/>
    </xf>
    <xf numFmtId="0" fontId="38" fillId="15" borderId="12" xfId="1" applyFont="1" applyFill="1" applyBorder="1" applyAlignment="1">
      <alignment horizontal="center" vertical="top" wrapText="1"/>
    </xf>
    <xf numFmtId="0" fontId="36" fillId="13" borderId="13" xfId="1" applyFont="1" applyFill="1" applyBorder="1" applyAlignment="1">
      <alignment horizontal="center" vertical="top" wrapText="1"/>
    </xf>
    <xf numFmtId="0" fontId="36" fillId="13" borderId="14" xfId="1" applyFont="1" applyFill="1" applyBorder="1" applyAlignment="1">
      <alignment horizontal="center" vertical="top" wrapText="1"/>
    </xf>
    <xf numFmtId="0" fontId="36" fillId="15" borderId="15" xfId="1" applyFont="1" applyFill="1" applyBorder="1" applyAlignment="1">
      <alignment horizontal="center" vertical="top" wrapText="1"/>
    </xf>
    <xf numFmtId="0" fontId="36" fillId="15" borderId="14" xfId="1" applyFont="1" applyFill="1" applyBorder="1" applyAlignment="1">
      <alignment horizontal="center" vertical="top" wrapText="1"/>
    </xf>
    <xf numFmtId="49" fontId="33" fillId="12" borderId="0" xfId="1" applyNumberFormat="1" applyFont="1" applyFill="1" applyAlignment="1">
      <alignment horizontal="right" vertical="top" wrapText="1"/>
    </xf>
    <xf numFmtId="0" fontId="38" fillId="15" borderId="16" xfId="1" applyFont="1" applyFill="1" applyBorder="1" applyAlignment="1">
      <alignment horizontal="center" vertical="top" wrapText="1"/>
    </xf>
    <xf numFmtId="0" fontId="36" fillId="12" borderId="0" xfId="1" applyFont="1" applyFill="1" applyAlignment="1">
      <alignment horizontal="right" vertical="top" wrapText="1"/>
    </xf>
    <xf numFmtId="0" fontId="36" fillId="13" borderId="17" xfId="1" applyFont="1" applyFill="1" applyBorder="1" applyAlignment="1">
      <alignment horizontal="center" vertical="top" wrapText="1"/>
    </xf>
    <xf numFmtId="0" fontId="40" fillId="13" borderId="4" xfId="1" applyFont="1" applyFill="1" applyBorder="1" applyAlignment="1">
      <alignment horizontal="center" vertical="top" wrapText="1"/>
    </xf>
    <xf numFmtId="0" fontId="30" fillId="11" borderId="18" xfId="1" applyFont="1" applyFill="1" applyBorder="1" applyAlignment="1">
      <alignment horizontal="center" vertical="center" wrapText="1"/>
    </xf>
    <xf numFmtId="0" fontId="30" fillId="11" borderId="19" xfId="1" applyFont="1" applyFill="1" applyBorder="1" applyAlignment="1">
      <alignment horizontal="center" vertical="center" wrapText="1"/>
    </xf>
    <xf numFmtId="0" fontId="30" fillId="11" borderId="20" xfId="1" applyFont="1" applyFill="1" applyBorder="1" applyAlignment="1">
      <alignment horizontal="center" vertical="center" wrapText="1"/>
    </xf>
    <xf numFmtId="0" fontId="30" fillId="11" borderId="21" xfId="1" applyFont="1" applyFill="1" applyBorder="1" applyAlignment="1">
      <alignment horizontal="center" vertical="center" wrapText="1"/>
    </xf>
    <xf numFmtId="0" fontId="30" fillId="2" borderId="0" xfId="1" applyFont="1" applyFill="1" applyAlignment="1">
      <alignment horizontal="right" vertical="top" wrapText="1"/>
    </xf>
    <xf numFmtId="0" fontId="2" fillId="2" borderId="0" xfId="1" applyFont="1" applyFill="1" applyAlignment="1">
      <alignment horizontal="right" vertical="top" wrapText="1"/>
    </xf>
    <xf numFmtId="0" fontId="31" fillId="2" borderId="22" xfId="1" applyFont="1" applyFill="1" applyBorder="1" applyAlignment="1">
      <alignment horizontal="center" vertical="top" wrapText="1"/>
    </xf>
    <xf numFmtId="0" fontId="4" fillId="2" borderId="22" xfId="1" applyFont="1" applyFill="1" applyBorder="1" applyAlignment="1">
      <alignment vertical="top" wrapText="1"/>
    </xf>
    <xf numFmtId="0" fontId="19" fillId="7" borderId="0" xfId="1" applyFont="1" applyFill="1" applyAlignment="1">
      <alignment horizontal="center" vertical="top" wrapText="1"/>
    </xf>
    <xf numFmtId="0" fontId="34" fillId="6" borderId="0" xfId="1" applyFont="1" applyFill="1" applyAlignment="1">
      <alignment horizontal="center" vertical="top" wrapText="1"/>
    </xf>
    <xf numFmtId="0" fontId="32" fillId="7" borderId="0" xfId="1" applyFont="1" applyFill="1" applyAlignment="1">
      <alignment horizontal="center" vertical="top" wrapText="1"/>
    </xf>
    <xf numFmtId="0" fontId="35" fillId="6" borderId="0" xfId="1" applyFont="1" applyFill="1" applyAlignment="1">
      <alignment horizontal="center" vertical="top" wrapText="1"/>
    </xf>
    <xf numFmtId="0" fontId="31" fillId="7" borderId="0" xfId="1" applyFont="1" applyFill="1" applyAlignment="1">
      <alignment horizontal="center" vertical="top" wrapText="1"/>
    </xf>
    <xf numFmtId="0" fontId="40" fillId="7" borderId="0" xfId="1" applyFont="1" applyFill="1" applyAlignment="1">
      <alignment horizontal="center" vertical="top" wrapText="1"/>
    </xf>
    <xf numFmtId="0" fontId="41" fillId="7" borderId="0" xfId="1" applyFont="1" applyFill="1" applyAlignment="1">
      <alignment horizontal="center" vertical="top" wrapText="1"/>
    </xf>
    <xf numFmtId="0" fontId="42" fillId="2" borderId="0" xfId="1" applyFont="1" applyFill="1" applyAlignment="1">
      <alignment horizontal="center" vertical="top" wrapText="1"/>
    </xf>
    <xf numFmtId="0" fontId="2" fillId="2" borderId="0" xfId="1" applyFont="1" applyFill="1" applyAlignment="1">
      <alignment vertical="top" wrapText="1"/>
    </xf>
    <xf numFmtId="0" fontId="4" fillId="10" borderId="0" xfId="1" applyFont="1" applyFill="1" applyAlignment="1">
      <alignment horizontal="center" vertical="top" wrapText="1"/>
    </xf>
    <xf numFmtId="0" fontId="29" fillId="9" borderId="0" xfId="1" applyFont="1" applyFill="1" applyAlignment="1">
      <alignment horizontal="center" vertical="top" wrapText="1"/>
    </xf>
    <xf numFmtId="0" fontId="29" fillId="9" borderId="0" xfId="1" applyFont="1" applyFill="1" applyAlignment="1">
      <alignment horizontal="left" vertical="top"/>
    </xf>
    <xf numFmtId="0" fontId="28" fillId="9" borderId="0" xfId="1" applyFont="1" applyFill="1" applyAlignment="1">
      <alignment horizontal="center" vertical="top" wrapText="1"/>
    </xf>
    <xf numFmtId="0" fontId="27" fillId="8" borderId="0" xfId="1" applyFont="1" applyFill="1" applyAlignment="1">
      <alignment horizontal="center" vertical="top" wrapText="1"/>
    </xf>
    <xf numFmtId="0" fontId="26" fillId="8" borderId="0" xfId="1" applyFont="1" applyFill="1" applyAlignment="1">
      <alignment vertical="top"/>
    </xf>
    <xf numFmtId="0" fontId="20" fillId="16" borderId="0" xfId="0" applyFont="1" applyFill="1" applyAlignment="1">
      <alignment horizontal="left" vertical="top" wrapText="1"/>
    </xf>
    <xf numFmtId="1" fontId="21" fillId="16" borderId="0" xfId="0" applyNumberFormat="1" applyFont="1" applyFill="1" applyAlignment="1">
      <alignment horizontal="right" vertical="top" wrapText="1"/>
    </xf>
    <xf numFmtId="0" fontId="20" fillId="16" borderId="2" xfId="1" applyFont="1" applyFill="1" applyBorder="1" applyAlignment="1">
      <alignment horizontal="left" vertical="top" wrapText="1"/>
    </xf>
    <xf numFmtId="0" fontId="20" fillId="16" borderId="0" xfId="1" applyFont="1" applyFill="1" applyAlignment="1">
      <alignment horizontal="left" vertical="top" wrapText="1"/>
    </xf>
    <xf numFmtId="0" fontId="0" fillId="16" borderId="0" xfId="0" applyFill="1"/>
    <xf numFmtId="1" fontId="20" fillId="16" borderId="0" xfId="0" applyNumberFormat="1" applyFont="1" applyFill="1" applyAlignment="1">
      <alignment horizontal="right" vertical="top" wrapText="1"/>
    </xf>
    <xf numFmtId="0" fontId="20" fillId="16" borderId="7" xfId="1" applyFont="1" applyFill="1" applyBorder="1" applyAlignment="1">
      <alignment horizontal="left" vertical="top" wrapText="1"/>
    </xf>
    <xf numFmtId="0" fontId="21" fillId="16" borderId="1" xfId="1" applyFont="1" applyFill="1" applyBorder="1" applyAlignment="1">
      <alignment horizontal="left" vertical="top" wrapText="1"/>
    </xf>
    <xf numFmtId="0" fontId="14" fillId="16" borderId="0" xfId="0" applyFont="1" applyFill="1" applyAlignment="1">
      <alignment vertical="top" wrapText="1"/>
    </xf>
    <xf numFmtId="0" fontId="20" fillId="16" borderId="1" xfId="1" applyFont="1" applyFill="1" applyBorder="1" applyAlignment="1">
      <alignment horizontal="left" vertical="top" wrapText="1"/>
    </xf>
    <xf numFmtId="164" fontId="20" fillId="16" borderId="0" xfId="0" applyNumberFormat="1" applyFont="1" applyFill="1" applyAlignment="1">
      <alignment horizontal="right" vertical="top" wrapText="1"/>
    </xf>
    <xf numFmtId="0" fontId="24" fillId="16" borderId="9" xfId="0" applyFont="1" applyFill="1" applyBorder="1" applyAlignment="1">
      <alignment horizontal="left" vertical="top" wrapText="1"/>
    </xf>
    <xf numFmtId="0" fontId="0" fillId="16" borderId="0" xfId="0" applyFill="1" applyAlignment="1">
      <alignment vertical="top" wrapText="1"/>
    </xf>
    <xf numFmtId="0" fontId="22" fillId="0" borderId="0" xfId="0" applyFont="1" applyAlignment="1">
      <alignment horizontal="left" vertical="top" wrapText="1"/>
    </xf>
    <xf numFmtId="0" fontId="43" fillId="5" borderId="5" xfId="0" applyFont="1" applyFill="1" applyBorder="1" applyAlignment="1">
      <alignment horizontal="left" vertical="top" wrapText="1"/>
    </xf>
    <xf numFmtId="0" fontId="43" fillId="0" borderId="0" xfId="1" applyFont="1" applyAlignment="1">
      <alignment horizontal="left" vertical="top" wrapText="1"/>
    </xf>
    <xf numFmtId="0" fontId="20" fillId="5" borderId="2" xfId="1" applyFont="1" applyFill="1" applyBorder="1" applyAlignment="1">
      <alignment horizontal="left" vertical="top" wrapText="1"/>
    </xf>
    <xf numFmtId="0" fontId="20" fillId="5" borderId="7" xfId="1" applyFont="1" applyFill="1" applyBorder="1" applyAlignment="1">
      <alignment horizontal="left" vertical="top" wrapText="1"/>
    </xf>
    <xf numFmtId="0" fontId="44" fillId="17" borderId="23" xfId="0" applyFont="1" applyFill="1" applyBorder="1" applyAlignment="1">
      <alignment horizontal="left" vertical="top" wrapText="1"/>
    </xf>
    <xf numFmtId="0" fontId="44" fillId="0" borderId="23" xfId="0" applyFont="1" applyBorder="1" applyAlignment="1">
      <alignment horizontal="left" vertical="top" wrapText="1"/>
    </xf>
    <xf numFmtId="0" fontId="46" fillId="3" borderId="0" xfId="0" applyFont="1" applyFill="1" applyAlignment="1">
      <alignment vertical="top"/>
    </xf>
    <xf numFmtId="0" fontId="46" fillId="3" borderId="0" xfId="0" applyFont="1" applyFill="1" applyAlignment="1">
      <alignment vertical="top" wrapText="1"/>
    </xf>
    <xf numFmtId="0" fontId="4" fillId="2" borderId="0" xfId="0" applyFont="1" applyFill="1"/>
    <xf numFmtId="0" fontId="4" fillId="2" borderId="0" xfId="0" applyFont="1" applyFill="1" applyAlignment="1">
      <alignment wrapText="1"/>
    </xf>
    <xf numFmtId="0" fontId="47" fillId="2" borderId="0" xfId="0" applyFont="1" applyFill="1" applyAlignment="1">
      <alignment horizontal="left"/>
    </xf>
    <xf numFmtId="0" fontId="2" fillId="19" borderId="0" xfId="0" applyFont="1" applyFill="1" applyAlignment="1">
      <alignment horizontal="left" vertical="top" wrapText="1"/>
    </xf>
    <xf numFmtId="0" fontId="48" fillId="0" borderId="0" xfId="1" applyFont="1" applyAlignment="1">
      <alignment horizontal="left" vertical="top" wrapText="1"/>
    </xf>
    <xf numFmtId="0" fontId="48" fillId="0" borderId="0" xfId="0" applyFont="1" applyAlignment="1">
      <alignment horizontal="left" vertical="top" wrapText="1"/>
    </xf>
    <xf numFmtId="0" fontId="7" fillId="0" borderId="0" xfId="1" applyFont="1" applyAlignment="1">
      <alignment horizontal="left" vertical="top" wrapText="1"/>
    </xf>
    <xf numFmtId="0" fontId="7" fillId="0" borderId="0" xfId="0" applyFont="1" applyAlignment="1">
      <alignment horizontal="left" vertical="top" wrapText="1"/>
    </xf>
    <xf numFmtId="0" fontId="49" fillId="2" borderId="0" xfId="0" applyFont="1" applyFill="1"/>
    <xf numFmtId="0" fontId="47" fillId="2" borderId="0" xfId="0" applyFont="1" applyFill="1"/>
    <xf numFmtId="0" fontId="50" fillId="0" borderId="0" xfId="0" applyFont="1" applyAlignment="1">
      <alignment vertical="top"/>
    </xf>
    <xf numFmtId="0" fontId="52" fillId="20" borderId="0" xfId="0" applyFont="1" applyFill="1" applyAlignment="1">
      <alignment horizontal="left" vertical="top" wrapText="1"/>
    </xf>
    <xf numFmtId="0" fontId="52" fillId="0" borderId="0" xfId="0" applyFont="1" applyAlignment="1">
      <alignment horizontal="left" vertical="top" wrapText="1"/>
    </xf>
    <xf numFmtId="0" fontId="48" fillId="0" borderId="0" xfId="0" applyFont="1" applyAlignment="1">
      <alignment vertical="top"/>
    </xf>
    <xf numFmtId="164" fontId="7" fillId="0" borderId="0" xfId="0" applyNumberFormat="1" applyFont="1" applyAlignment="1">
      <alignment horizontal="left" vertical="top" wrapText="1"/>
    </xf>
    <xf numFmtId="0" fontId="53" fillId="0" borderId="0" xfId="0" applyFont="1" applyAlignment="1">
      <alignment horizontal="left" vertical="top" wrapText="1"/>
    </xf>
    <xf numFmtId="1" fontId="48" fillId="0" borderId="0" xfId="0" applyNumberFormat="1" applyFont="1" applyAlignment="1">
      <alignment horizontal="left" vertical="top" wrapText="1"/>
    </xf>
    <xf numFmtId="0" fontId="53" fillId="0" borderId="0" xfId="1" applyFont="1" applyAlignment="1">
      <alignment horizontal="left" vertical="top" wrapText="1"/>
    </xf>
    <xf numFmtId="0" fontId="55" fillId="0" borderId="0" xfId="3" applyFont="1" applyFill="1" applyBorder="1" applyAlignment="1">
      <alignment horizontal="left" vertical="top" wrapText="1"/>
    </xf>
    <xf numFmtId="0" fontId="24" fillId="0" borderId="9" xfId="0" applyFont="1" applyBorder="1" applyAlignment="1">
      <alignment horizontal="right" vertical="top" wrapText="1"/>
    </xf>
    <xf numFmtId="0" fontId="56" fillId="0" borderId="9" xfId="0" applyFont="1" applyBorder="1" applyAlignment="1">
      <alignment horizontal="right" vertical="top" wrapText="1"/>
    </xf>
    <xf numFmtId="0" fontId="18" fillId="0" borderId="0" xfId="0" applyFont="1" applyAlignment="1">
      <alignment horizontal="left" vertical="top" wrapText="1"/>
    </xf>
    <xf numFmtId="0" fontId="57" fillId="0" borderId="24" xfId="0" applyFont="1" applyBorder="1" applyAlignment="1">
      <alignment horizontal="left" vertical="top" wrapText="1"/>
    </xf>
    <xf numFmtId="0" fontId="58" fillId="0" borderId="0" xfId="0" applyFont="1" applyAlignment="1">
      <alignment vertical="top"/>
    </xf>
    <xf numFmtId="0" fontId="18" fillId="0" borderId="24" xfId="0" applyFont="1" applyBorder="1" applyAlignment="1">
      <alignment horizontal="left" vertical="top" wrapText="1"/>
    </xf>
    <xf numFmtId="0" fontId="24" fillId="0" borderId="25" xfId="0" applyFont="1" applyBorder="1" applyAlignment="1">
      <alignment horizontal="left" vertical="top" wrapText="1"/>
    </xf>
    <xf numFmtId="0" fontId="22" fillId="0" borderId="25" xfId="0" applyFont="1" applyBorder="1" applyAlignment="1">
      <alignment horizontal="right" vertical="top" wrapText="1"/>
    </xf>
    <xf numFmtId="0" fontId="59" fillId="0" borderId="24" xfId="0" applyFont="1" applyBorder="1" applyAlignment="1">
      <alignment horizontal="left" vertical="top" wrapText="1"/>
    </xf>
    <xf numFmtId="0" fontId="24" fillId="0" borderId="25" xfId="0" applyFont="1" applyBorder="1" applyAlignment="1">
      <alignment horizontal="right" vertical="top" wrapText="1"/>
    </xf>
    <xf numFmtId="0" fontId="15" fillId="0" borderId="0" xfId="0" applyFont="1" applyAlignment="1">
      <alignment horizontal="left" vertical="top" wrapText="1"/>
    </xf>
    <xf numFmtId="0" fontId="61" fillId="0" borderId="0" xfId="4" applyFont="1" applyFill="1" applyBorder="1" applyAlignment="1">
      <alignment horizontal="left" vertical="top" wrapText="1"/>
    </xf>
    <xf numFmtId="0" fontId="62" fillId="0" borderId="24" xfId="0" applyFont="1" applyBorder="1" applyAlignment="1">
      <alignment horizontal="left" vertical="top" wrapText="1"/>
    </xf>
    <xf numFmtId="0" fontId="59" fillId="0" borderId="26" xfId="0" applyFont="1" applyBorder="1" applyAlignment="1">
      <alignment horizontal="left" vertical="top" wrapText="1"/>
    </xf>
    <xf numFmtId="0" fontId="59" fillId="0" borderId="29" xfId="0" applyFont="1" applyBorder="1" applyAlignment="1">
      <alignment horizontal="left" vertical="top" wrapText="1"/>
    </xf>
    <xf numFmtId="0" fontId="59" fillId="0" borderId="0" xfId="0" applyFont="1" applyAlignment="1">
      <alignment vertical="top" wrapText="1"/>
    </xf>
    <xf numFmtId="0" fontId="63" fillId="0" borderId="0" xfId="0" applyFont="1" applyAlignment="1">
      <alignment vertical="top" wrapText="1"/>
    </xf>
    <xf numFmtId="0" fontId="64" fillId="0" borderId="0" xfId="0" applyFont="1" applyAlignment="1">
      <alignment horizontal="left" vertical="top" wrapText="1"/>
    </xf>
    <xf numFmtId="0" fontId="65" fillId="0" borderId="24" xfId="0" applyFont="1" applyBorder="1" applyAlignment="1">
      <alignment horizontal="left" vertical="top" wrapText="1"/>
    </xf>
    <xf numFmtId="0" fontId="66" fillId="0" borderId="0" xfId="0" applyFont="1" applyAlignment="1">
      <alignment vertical="top"/>
    </xf>
    <xf numFmtId="0" fontId="51" fillId="0" borderId="0" xfId="0" applyFont="1" applyAlignment="1">
      <alignment horizontal="left" vertical="top" wrapText="1"/>
    </xf>
    <xf numFmtId="0" fontId="2" fillId="19" borderId="0" xfId="0" applyFont="1" applyFill="1" applyAlignment="1">
      <alignment vertical="top"/>
    </xf>
    <xf numFmtId="164" fontId="2" fillId="19" borderId="0" xfId="0" applyNumberFormat="1" applyFont="1" applyFill="1" applyAlignment="1">
      <alignment vertical="top"/>
    </xf>
    <xf numFmtId="164" fontId="4" fillId="2" borderId="0" xfId="0" applyNumberFormat="1" applyFont="1" applyFill="1"/>
    <xf numFmtId="164" fontId="46" fillId="3" borderId="0" xfId="0" applyNumberFormat="1" applyFont="1" applyFill="1" applyAlignment="1">
      <alignment vertical="top"/>
    </xf>
    <xf numFmtId="0" fontId="67" fillId="0" borderId="0" xfId="0" applyFont="1" applyAlignment="1">
      <alignment horizontal="left" vertical="top" wrapText="1"/>
    </xf>
    <xf numFmtId="0" fontId="68" fillId="15" borderId="0" xfId="0" applyFont="1" applyFill="1"/>
    <xf numFmtId="0" fontId="0" fillId="15" borderId="0" xfId="0" applyFill="1"/>
    <xf numFmtId="0" fontId="69" fillId="2" borderId="0" xfId="0" applyFont="1" applyFill="1" applyAlignment="1">
      <alignment vertical="top"/>
    </xf>
    <xf numFmtId="0" fontId="4" fillId="2" borderId="0" xfId="0" applyFont="1" applyFill="1" applyAlignment="1">
      <alignment vertical="top"/>
    </xf>
    <xf numFmtId="0" fontId="4" fillId="0" borderId="0" xfId="0" applyFont="1" applyAlignment="1">
      <alignment horizontal="left" vertical="top" wrapText="1"/>
    </xf>
    <xf numFmtId="0" fontId="4" fillId="0" borderId="32" xfId="0" applyFont="1" applyBorder="1" applyAlignment="1">
      <alignment horizontal="left" vertical="top" wrapText="1"/>
    </xf>
    <xf numFmtId="0" fontId="2" fillId="0" borderId="18" xfId="0" applyFont="1" applyBorder="1" applyAlignment="1">
      <alignment horizontal="left" vertical="top" wrapText="1"/>
    </xf>
    <xf numFmtId="0" fontId="4" fillId="0" borderId="33" xfId="0" applyFont="1" applyBorder="1" applyAlignment="1">
      <alignment horizontal="left" vertical="top" wrapText="1"/>
    </xf>
    <xf numFmtId="0" fontId="2" fillId="0" borderId="34" xfId="0" applyFont="1" applyBorder="1" applyAlignment="1">
      <alignment horizontal="left" vertical="top" wrapText="1"/>
    </xf>
    <xf numFmtId="0" fontId="48" fillId="2" borderId="0" xfId="0" applyFont="1" applyFill="1" applyAlignment="1">
      <alignment vertical="top"/>
    </xf>
    <xf numFmtId="0" fontId="48" fillId="0" borderId="32" xfId="0" applyFont="1" applyBorder="1" applyAlignment="1">
      <alignment horizontal="left" vertical="top" wrapText="1"/>
    </xf>
    <xf numFmtId="0" fontId="70" fillId="0" borderId="18" xfId="0" applyFont="1" applyBorder="1" applyAlignment="1">
      <alignment horizontal="left" vertical="top" wrapText="1"/>
    </xf>
    <xf numFmtId="0" fontId="48" fillId="0" borderId="33" xfId="0" applyFont="1" applyBorder="1" applyAlignment="1">
      <alignment horizontal="left" vertical="top" wrapText="1"/>
    </xf>
    <xf numFmtId="0" fontId="70" fillId="0" borderId="34" xfId="0" applyFont="1" applyBorder="1" applyAlignment="1">
      <alignment horizontal="left" vertical="top" wrapText="1"/>
    </xf>
    <xf numFmtId="0" fontId="18" fillId="0" borderId="26" xfId="0" applyFont="1" applyBorder="1" applyAlignment="1">
      <alignment horizontal="left" vertical="top" wrapText="1"/>
    </xf>
    <xf numFmtId="0" fontId="58" fillId="0" borderId="27" xfId="0" applyFont="1" applyBorder="1" applyAlignment="1">
      <alignment vertical="top"/>
    </xf>
    <xf numFmtId="0" fontId="18" fillId="0" borderId="27" xfId="0" applyFont="1" applyBorder="1" applyAlignment="1">
      <alignment horizontal="left" vertical="top" wrapText="1"/>
    </xf>
    <xf numFmtId="0" fontId="48" fillId="0" borderId="0" xfId="2" applyFont="1" applyAlignment="1">
      <alignment horizontal="left" vertical="top" wrapText="1"/>
    </xf>
    <xf numFmtId="0" fontId="48" fillId="0" borderId="0" xfId="1" applyFont="1" applyAlignment="1">
      <alignment horizontal="left" vertical="top"/>
    </xf>
    <xf numFmtId="0" fontId="24" fillId="0" borderId="35" xfId="0" applyFont="1" applyBorder="1" applyAlignment="1">
      <alignment horizontal="left" vertical="top" wrapText="1"/>
    </xf>
    <xf numFmtId="0" fontId="22" fillId="21" borderId="9" xfId="0" applyFont="1" applyFill="1" applyBorder="1" applyAlignment="1">
      <alignment horizontal="right" vertical="top" wrapText="1"/>
    </xf>
    <xf numFmtId="0" fontId="24" fillId="0" borderId="36" xfId="0" applyFont="1" applyBorder="1" applyAlignment="1">
      <alignment horizontal="left" vertical="top" wrapText="1"/>
    </xf>
    <xf numFmtId="0" fontId="48" fillId="0" borderId="0" xfId="0" applyFont="1" applyAlignment="1">
      <alignment horizontal="left" vertical="top"/>
    </xf>
    <xf numFmtId="0" fontId="71" fillId="0" borderId="0" xfId="0" applyFont="1" applyAlignment="1">
      <alignment horizontal="left" vertical="top"/>
    </xf>
    <xf numFmtId="164" fontId="48" fillId="0" borderId="0" xfId="0" applyNumberFormat="1" applyFont="1" applyAlignment="1">
      <alignment horizontal="left" vertical="top"/>
    </xf>
    <xf numFmtId="0" fontId="72" fillId="0" borderId="0" xfId="0" applyFont="1" applyAlignment="1">
      <alignment horizontal="left" vertical="top"/>
    </xf>
    <xf numFmtId="0" fontId="46" fillId="22" borderId="0" xfId="0" applyFont="1" applyFill="1" applyAlignment="1">
      <alignment vertical="top"/>
    </xf>
    <xf numFmtId="0" fontId="46" fillId="22" borderId="0" xfId="0" applyFont="1" applyFill="1" applyAlignment="1">
      <alignment horizontal="left" vertical="top"/>
    </xf>
    <xf numFmtId="164" fontId="46" fillId="22" borderId="0" xfId="0" applyNumberFormat="1" applyFont="1" applyFill="1" applyAlignment="1">
      <alignment horizontal="left" vertical="top"/>
    </xf>
    <xf numFmtId="0" fontId="48" fillId="23" borderId="0" xfId="0" applyFont="1" applyFill="1" applyAlignment="1">
      <alignment horizontal="left" vertical="top"/>
    </xf>
    <xf numFmtId="0" fontId="73" fillId="0" borderId="0" xfId="0" applyFont="1" applyAlignment="1">
      <alignment vertical="top"/>
    </xf>
    <xf numFmtId="0" fontId="74" fillId="0" borderId="18" xfId="0" applyFont="1" applyBorder="1" applyAlignment="1">
      <alignment horizontal="left" vertical="top" wrapText="1"/>
    </xf>
    <xf numFmtId="0" fontId="75" fillId="0" borderId="0" xfId="0" applyFont="1"/>
    <xf numFmtId="0" fontId="76" fillId="0" borderId="0" xfId="0" applyFont="1" applyAlignment="1">
      <alignment horizontal="left" vertical="top" wrapText="1"/>
    </xf>
    <xf numFmtId="0" fontId="72" fillId="0" borderId="0" xfId="1" applyFont="1" applyAlignment="1">
      <alignment horizontal="left" vertical="top" wrapText="1"/>
    </xf>
    <xf numFmtId="0" fontId="20" fillId="24" borderId="5" xfId="0" applyFont="1" applyFill="1" applyBorder="1" applyAlignment="1">
      <alignment horizontal="left" vertical="top" wrapText="1"/>
    </xf>
    <xf numFmtId="0" fontId="20" fillId="25" borderId="5" xfId="0" applyFont="1" applyFill="1" applyBorder="1" applyAlignment="1">
      <alignment horizontal="left" vertical="top" wrapText="1"/>
    </xf>
    <xf numFmtId="0" fontId="12" fillId="2" borderId="0" xfId="0" applyFont="1" applyFill="1" applyAlignment="1">
      <alignment vertical="center" wrapText="1"/>
    </xf>
    <xf numFmtId="0" fontId="12" fillId="2" borderId="0" xfId="0" applyFont="1" applyFill="1" applyAlignment="1">
      <alignment wrapText="1"/>
    </xf>
    <xf numFmtId="0" fontId="58" fillId="0" borderId="0" xfId="0" applyFont="1" applyAlignment="1">
      <alignment vertical="top"/>
    </xf>
    <xf numFmtId="0" fontId="18" fillId="0" borderId="28" xfId="0" applyFont="1" applyBorder="1" applyAlignment="1">
      <alignment horizontal="left" vertical="top" wrapText="1"/>
    </xf>
    <xf numFmtId="0" fontId="18" fillId="0" borderId="26" xfId="0" applyFont="1" applyBorder="1" applyAlignment="1">
      <alignment horizontal="left" vertical="top" wrapText="1"/>
    </xf>
    <xf numFmtId="0" fontId="58" fillId="0" borderId="27" xfId="0" applyFont="1" applyBorder="1" applyAlignment="1">
      <alignment vertical="top"/>
    </xf>
    <xf numFmtId="0" fontId="59" fillId="0" borderId="28" xfId="0" applyFont="1" applyBorder="1" applyAlignment="1">
      <alignment horizontal="left" vertical="top" wrapText="1"/>
    </xf>
    <xf numFmtId="0" fontId="59" fillId="0" borderId="26" xfId="0" applyFont="1" applyBorder="1" applyAlignment="1">
      <alignment horizontal="left" vertical="top" wrapText="1"/>
    </xf>
    <xf numFmtId="0" fontId="18" fillId="0" borderId="29" xfId="0" applyFont="1" applyBorder="1" applyAlignment="1">
      <alignment horizontal="left" vertical="top" wrapText="1"/>
    </xf>
    <xf numFmtId="0" fontId="18" fillId="0" borderId="27" xfId="0" applyFont="1" applyBorder="1" applyAlignment="1">
      <alignment horizontal="left" vertical="top" wrapText="1"/>
    </xf>
    <xf numFmtId="0" fontId="59" fillId="0" borderId="29" xfId="0" applyFont="1" applyBorder="1" applyAlignment="1">
      <alignment horizontal="left" vertical="top" wrapText="1"/>
    </xf>
    <xf numFmtId="0" fontId="48" fillId="19" borderId="30" xfId="0" applyFont="1" applyFill="1" applyBorder="1" applyAlignment="1">
      <alignment horizontal="center" vertical="top" wrapText="1"/>
    </xf>
    <xf numFmtId="0" fontId="48" fillId="19" borderId="31" xfId="0" applyFont="1" applyFill="1" applyBorder="1" applyAlignment="1">
      <alignment horizontal="center" vertical="top" wrapText="1"/>
    </xf>
    <xf numFmtId="0" fontId="4" fillId="19" borderId="30" xfId="0" applyFont="1" applyFill="1" applyBorder="1" applyAlignment="1">
      <alignment horizontal="center" vertical="top" wrapText="1"/>
    </xf>
    <xf numFmtId="0" fontId="4" fillId="19" borderId="31" xfId="0" applyFont="1" applyFill="1" applyBorder="1" applyAlignment="1">
      <alignment horizontal="center" vertical="top" wrapText="1"/>
    </xf>
  </cellXfs>
  <cellStyles count="5">
    <cellStyle name="Hyperlink" xfId="3" builtinId="8"/>
    <cellStyle name="Ongeldig 2" xfId="4" xr:uid="{D519D0CA-FC81-304A-9417-76F935AFBF99}"/>
    <cellStyle name="Standaard" xfId="0" builtinId="0"/>
    <cellStyle name="Standaard 3" xfId="1" xr:uid="{F169AFC2-F382-451A-89BF-07B35AD4A21B}"/>
    <cellStyle name="Standaard 4" xfId="2" xr:uid="{ADD37B11-DE30-4725-944C-0405CB0F682C}"/>
  </cellStyles>
  <dxfs count="177">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ont>
        <color rgb="FFFF0000"/>
      </font>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patternFill patternType="solid">
          <fgColor auto="1"/>
          <bgColor rgb="FFFFFF00"/>
        </pattern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patternFill patternType="solid">
          <fgColor auto="1"/>
          <bgColor rgb="FFFFFF00"/>
        </pattern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border>
        <left/>
        <right/>
        <top/>
        <bottom/>
        <vertical/>
        <horizontal/>
      </border>
    </dxf>
    <dxf>
      <font>
        <color rgb="FFFF0000"/>
      </font>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theme="8" tint="-0.499984740745262"/>
      </font>
      <fill>
        <patternFill>
          <bgColor theme="8" tint="0.59996337778862885"/>
        </patternFill>
      </fill>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theme="8" tint="-0.499984740745262"/>
      </font>
      <fill>
        <patternFill>
          <bgColor theme="8" tint="0.59996337778862885"/>
        </patternFill>
      </fill>
    </dxf>
    <dxf>
      <font>
        <color rgb="FFFF0000"/>
      </font>
      <numFmt numFmtId="1" formatCode="0"/>
      <fill>
        <patternFill patternType="none">
          <bgColor auto="1"/>
        </patternFill>
      </fill>
    </dxf>
    <dxf>
      <font>
        <color rgb="FFFF0000"/>
      </font>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ont>
        <color rgb="FFFF0000"/>
      </font>
      <fill>
        <patternFill patternType="none">
          <bgColor auto="1"/>
        </patternFill>
      </fill>
    </dxf>
    <dxf>
      <font>
        <color rgb="FFFF0000"/>
      </font>
      <numFmt numFmtId="1" formatCode="0"/>
      <fill>
        <patternFill patternType="none">
          <bgColor auto="1"/>
        </patternFill>
      </fill>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0"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alignment horizontal="general" vertical="top" textRotation="0" wrapText="1" indent="0" justifyLastLine="0" shrinkToFit="0" readingOrder="0"/>
    </dxf>
    <dxf>
      <font>
        <b val="0"/>
        <i val="0"/>
        <strike val="0"/>
        <outline val="0"/>
        <shadow val="0"/>
        <u val="none"/>
        <vertAlign val="baseline"/>
        <sz val="9"/>
        <name val="Arial"/>
        <family val="2"/>
        <scheme val="none"/>
      </font>
      <alignment horizontal="left" vertical="top" textRotation="0" wrapText="1" indent="0" justifyLastLine="0" shrinkToFit="0" readingOrder="0"/>
    </dxf>
    <dxf>
      <font>
        <strike val="0"/>
        <outline val="0"/>
        <shadow val="0"/>
        <u val="none"/>
        <vertAlign val="baseline"/>
        <sz val="9"/>
        <name val="Arial"/>
        <family val="2"/>
        <scheme val="none"/>
      </font>
      <numFmt numFmtId="164" formatCode="000"/>
      <alignment horizontal="righ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Databron voor kwaliteitsregistratie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Uitkomsten!$N$24:$N$28</c:f>
              <c:numCache>
                <c:formatCode>General</c:formatCode>
                <c:ptCount val="5"/>
              </c:numCache>
            </c:numRef>
          </c:cat>
          <c:val>
            <c:numRef>
              <c:f>Uitkomsten!$O$24:$O$28</c:f>
              <c:numCache>
                <c:formatCode>General</c:formatCode>
                <c:ptCount val="5"/>
              </c:numCache>
            </c:numRef>
          </c:val>
          <c:extLst>
            <c:ext xmlns:c16="http://schemas.microsoft.com/office/drawing/2014/chart" uri="{C3380CC4-5D6E-409C-BE32-E72D297353CC}">
              <c16:uniqueId val="{00000000-9732-F74B-AA61-1FC884498E97}"/>
            </c:ext>
          </c:extLst>
        </c:ser>
        <c:dLbls>
          <c:showLegendKey val="0"/>
          <c:showVal val="0"/>
          <c:showCatName val="0"/>
          <c:showSerName val="0"/>
          <c:showPercent val="0"/>
          <c:showBubbleSize val="0"/>
        </c:dLbls>
        <c:gapWidth val="219"/>
        <c:overlap val="-27"/>
        <c:axId val="1460494144"/>
        <c:axId val="1460512384"/>
      </c:barChart>
      <c:catAx>
        <c:axId val="146049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60512384"/>
        <c:crosses val="autoZero"/>
        <c:auto val="1"/>
        <c:lblAlgn val="ctr"/>
        <c:lblOffset val="100"/>
        <c:noMultiLvlLbl val="0"/>
      </c:catAx>
      <c:valAx>
        <c:axId val="1460512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60494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Databron</a:t>
            </a:r>
            <a:r>
              <a:rPr lang="nl-NL" baseline="0"/>
              <a:t> voor kwaliteitsregistratie</a:t>
            </a:r>
            <a:endParaRPr lang="nl-NL"/>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Uitkomsten!$N$15:$N$19</c:f>
              <c:strCache>
                <c:ptCount val="5"/>
                <c:pt idx="0">
                  <c:v>Reeds in EPD vastgelegd</c:v>
                </c:pt>
                <c:pt idx="1">
                  <c:v>Af te leiden uit EPD</c:v>
                </c:pt>
                <c:pt idx="2">
                  <c:v>Geen, registratie toevoegen</c:v>
                </c:pt>
                <c:pt idx="3">
                  <c:v>Onbekend</c:v>
                </c:pt>
                <c:pt idx="4">
                  <c:v>N.v.t.</c:v>
                </c:pt>
              </c:strCache>
            </c:strRef>
          </c:cat>
          <c:val>
            <c:numRef>
              <c:f>Uitkomsten!$O$15:$O$19</c:f>
              <c:numCache>
                <c:formatCode>General</c:formatCode>
                <c:ptCount val="5"/>
                <c:pt idx="0">
                  <c:v>25</c:v>
                </c:pt>
                <c:pt idx="1">
                  <c:v>6</c:v>
                </c:pt>
                <c:pt idx="2">
                  <c:v>5</c:v>
                </c:pt>
                <c:pt idx="3">
                  <c:v>0</c:v>
                </c:pt>
                <c:pt idx="4">
                  <c:v>0</c:v>
                </c:pt>
              </c:numCache>
            </c:numRef>
          </c:val>
          <c:extLst>
            <c:ext xmlns:c16="http://schemas.microsoft.com/office/drawing/2014/chart" uri="{C3380CC4-5D6E-409C-BE32-E72D297353CC}">
              <c16:uniqueId val="{00000000-EB26-5E47-8F13-35E0FB076F2C}"/>
            </c:ext>
          </c:extLst>
        </c:ser>
        <c:dLbls>
          <c:dLblPos val="outEnd"/>
          <c:showLegendKey val="0"/>
          <c:showVal val="1"/>
          <c:showCatName val="0"/>
          <c:showSerName val="0"/>
          <c:showPercent val="0"/>
          <c:showBubbleSize val="0"/>
        </c:dLbls>
        <c:gapWidth val="100"/>
        <c:overlap val="-24"/>
        <c:axId val="375855696"/>
        <c:axId val="375857424"/>
      </c:barChart>
      <c:catAx>
        <c:axId val="3758556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857424"/>
        <c:crosses val="autoZero"/>
        <c:auto val="1"/>
        <c:lblAlgn val="ctr"/>
        <c:lblOffset val="100"/>
        <c:noMultiLvlLbl val="0"/>
      </c:catAx>
      <c:valAx>
        <c:axId val="37585742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85569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Uitkomsten!$B$6:$B$9</c:f>
              <c:strCache>
                <c:ptCount val="4"/>
                <c:pt idx="0">
                  <c:v>Ja</c:v>
                </c:pt>
                <c:pt idx="1">
                  <c:v>Nee</c:v>
                </c:pt>
                <c:pt idx="2">
                  <c:v>Onbekend</c:v>
                </c:pt>
                <c:pt idx="3">
                  <c:v>N.v.t.</c:v>
                </c:pt>
              </c:strCache>
            </c:strRef>
          </c:cat>
          <c:val>
            <c:numRef>
              <c:f>Uitkomsten!$C$6:$C$9</c:f>
              <c:numCache>
                <c:formatCode>General</c:formatCode>
                <c:ptCount val="4"/>
                <c:pt idx="0">
                  <c:v>33</c:v>
                </c:pt>
                <c:pt idx="1">
                  <c:v>3</c:v>
                </c:pt>
                <c:pt idx="2">
                  <c:v>0</c:v>
                </c:pt>
                <c:pt idx="3">
                  <c:v>0</c:v>
                </c:pt>
              </c:numCache>
            </c:numRef>
          </c:val>
          <c:extLst>
            <c:ext xmlns:c16="http://schemas.microsoft.com/office/drawing/2014/chart" uri="{C3380CC4-5D6E-409C-BE32-E72D297353CC}">
              <c16:uniqueId val="{00000000-848B-7740-8EEE-E6FEC43FC430}"/>
            </c:ext>
          </c:extLst>
        </c:ser>
        <c:dLbls>
          <c:showLegendKey val="0"/>
          <c:showVal val="0"/>
          <c:showCatName val="0"/>
          <c:showSerName val="0"/>
          <c:showPercent val="0"/>
          <c:showBubbleSize val="0"/>
        </c:dLbls>
        <c:gapWidth val="315"/>
        <c:overlap val="-40"/>
        <c:axId val="64681264"/>
        <c:axId val="64685472"/>
      </c:barChart>
      <c:catAx>
        <c:axId val="6468126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4685472"/>
        <c:crosses val="autoZero"/>
        <c:auto val="1"/>
        <c:lblAlgn val="ctr"/>
        <c:lblOffset val="100"/>
        <c:noMultiLvlLbl val="0"/>
      </c:catAx>
      <c:valAx>
        <c:axId val="6468547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468126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Format voldoet aan dataset?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Uitkomsten!$E$6:$E$9</c:f>
              <c:strCache>
                <c:ptCount val="4"/>
                <c:pt idx="0">
                  <c:v>Ja</c:v>
                </c:pt>
                <c:pt idx="1">
                  <c:v>Nee</c:v>
                </c:pt>
                <c:pt idx="2">
                  <c:v>Onbekend</c:v>
                </c:pt>
                <c:pt idx="3">
                  <c:v>N.v.t.</c:v>
                </c:pt>
              </c:strCache>
            </c:strRef>
          </c:cat>
          <c:val>
            <c:numRef>
              <c:f>Uitkomsten!$F$6:$F$9</c:f>
              <c:numCache>
                <c:formatCode>General</c:formatCode>
                <c:ptCount val="4"/>
                <c:pt idx="0">
                  <c:v>19</c:v>
                </c:pt>
                <c:pt idx="1">
                  <c:v>17</c:v>
                </c:pt>
                <c:pt idx="2">
                  <c:v>0</c:v>
                </c:pt>
                <c:pt idx="3">
                  <c:v>0</c:v>
                </c:pt>
              </c:numCache>
            </c:numRef>
          </c:val>
          <c:extLst>
            <c:ext xmlns:c16="http://schemas.microsoft.com/office/drawing/2014/chart" uri="{C3380CC4-5D6E-409C-BE32-E72D297353CC}">
              <c16:uniqueId val="{00000000-16AF-5542-963D-F6B1A8FD4050}"/>
            </c:ext>
          </c:extLst>
        </c:ser>
        <c:dLbls>
          <c:dLblPos val="outEnd"/>
          <c:showLegendKey val="0"/>
          <c:showVal val="1"/>
          <c:showCatName val="0"/>
          <c:showSerName val="0"/>
          <c:showPercent val="0"/>
          <c:showBubbleSize val="0"/>
        </c:dLbls>
        <c:gapWidth val="315"/>
        <c:overlap val="-40"/>
        <c:axId val="602784016"/>
        <c:axId val="602786288"/>
      </c:barChart>
      <c:catAx>
        <c:axId val="602784016"/>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86288"/>
        <c:crosses val="autoZero"/>
        <c:auto val="1"/>
        <c:lblAlgn val="ctr"/>
        <c:lblOffset val="100"/>
        <c:noMultiLvlLbl val="0"/>
      </c:catAx>
      <c:valAx>
        <c:axId val="6027862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8401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Uitkomsten!$H$6:$H$9</c:f>
              <c:strCache>
                <c:ptCount val="4"/>
                <c:pt idx="0">
                  <c:v>Betrouwbaar</c:v>
                </c:pt>
                <c:pt idx="1">
                  <c:v>Onbetrouwbaar</c:v>
                </c:pt>
                <c:pt idx="2">
                  <c:v>Onbekend</c:v>
                </c:pt>
                <c:pt idx="3">
                  <c:v>N.v.t.</c:v>
                </c:pt>
              </c:strCache>
            </c:strRef>
          </c:cat>
          <c:val>
            <c:numRef>
              <c:f>Uitkomsten!$I$6:$I$9</c:f>
              <c:numCache>
                <c:formatCode>General</c:formatCode>
                <c:ptCount val="4"/>
                <c:pt idx="0">
                  <c:v>20</c:v>
                </c:pt>
                <c:pt idx="1">
                  <c:v>9</c:v>
                </c:pt>
                <c:pt idx="2">
                  <c:v>0</c:v>
                </c:pt>
                <c:pt idx="3">
                  <c:v>7</c:v>
                </c:pt>
              </c:numCache>
            </c:numRef>
          </c:val>
          <c:extLst>
            <c:ext xmlns:c16="http://schemas.microsoft.com/office/drawing/2014/chart" uri="{C3380CC4-5D6E-409C-BE32-E72D297353CC}">
              <c16:uniqueId val="{00000000-CA3C-E841-A323-E63104B89AFD}"/>
            </c:ext>
          </c:extLst>
        </c:ser>
        <c:dLbls>
          <c:dLblPos val="outEnd"/>
          <c:showLegendKey val="0"/>
          <c:showVal val="1"/>
          <c:showCatName val="0"/>
          <c:showSerName val="0"/>
          <c:showPercent val="0"/>
          <c:showBubbleSize val="0"/>
        </c:dLbls>
        <c:gapWidth val="315"/>
        <c:overlap val="-40"/>
        <c:axId val="602797968"/>
        <c:axId val="602799696"/>
      </c:barChart>
      <c:catAx>
        <c:axId val="6027979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99696"/>
        <c:crosses val="autoZero"/>
        <c:auto val="1"/>
        <c:lblAlgn val="ctr"/>
        <c:lblOffset val="100"/>
        <c:noMultiLvlLbl val="0"/>
      </c:catAx>
      <c:valAx>
        <c:axId val="60279969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979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Uitkomsten!$K$6:$K$10</c:f>
              <c:strCache>
                <c:ptCount val="5"/>
                <c:pt idx="0">
                  <c:v>Altijd</c:v>
                </c:pt>
                <c:pt idx="1">
                  <c:v>Wisselend</c:v>
                </c:pt>
                <c:pt idx="2">
                  <c:v>Niet</c:v>
                </c:pt>
                <c:pt idx="3">
                  <c:v>Onbekend</c:v>
                </c:pt>
                <c:pt idx="4">
                  <c:v>N.v.t.</c:v>
                </c:pt>
              </c:strCache>
            </c:strRef>
          </c:cat>
          <c:val>
            <c:numRef>
              <c:f>Uitkomsten!$L$6:$L$10</c:f>
              <c:numCache>
                <c:formatCode>General</c:formatCode>
                <c:ptCount val="5"/>
                <c:pt idx="0">
                  <c:v>25</c:v>
                </c:pt>
                <c:pt idx="1">
                  <c:v>1</c:v>
                </c:pt>
                <c:pt idx="2">
                  <c:v>0</c:v>
                </c:pt>
                <c:pt idx="3">
                  <c:v>0</c:v>
                </c:pt>
                <c:pt idx="4">
                  <c:v>10</c:v>
                </c:pt>
              </c:numCache>
            </c:numRef>
          </c:val>
          <c:extLst>
            <c:ext xmlns:c16="http://schemas.microsoft.com/office/drawing/2014/chart" uri="{C3380CC4-5D6E-409C-BE32-E72D297353CC}">
              <c16:uniqueId val="{00000000-E8D4-6647-A07A-CC66C085B635}"/>
            </c:ext>
          </c:extLst>
        </c:ser>
        <c:dLbls>
          <c:dLblPos val="outEnd"/>
          <c:showLegendKey val="0"/>
          <c:showVal val="1"/>
          <c:showCatName val="0"/>
          <c:showSerName val="0"/>
          <c:showPercent val="0"/>
          <c:showBubbleSize val="0"/>
        </c:dLbls>
        <c:gapWidth val="315"/>
        <c:overlap val="-40"/>
        <c:axId val="2061590768"/>
        <c:axId val="1930093584"/>
      </c:barChart>
      <c:catAx>
        <c:axId val="2061590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1930093584"/>
        <c:crosses val="autoZero"/>
        <c:auto val="1"/>
        <c:lblAlgn val="ctr"/>
        <c:lblOffset val="100"/>
        <c:noMultiLvlLbl val="0"/>
      </c:catAx>
      <c:valAx>
        <c:axId val="1930093584"/>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2061590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Databron voor kwaliteitsregistratie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Uitkomsten!$N$6:$N$10</c:f>
              <c:strCache>
                <c:ptCount val="5"/>
                <c:pt idx="0">
                  <c:v>Reeds in EPD vastgelegd</c:v>
                </c:pt>
                <c:pt idx="1">
                  <c:v>Af te leiden uit EPD</c:v>
                </c:pt>
                <c:pt idx="2">
                  <c:v>Geen, registratie toevoegen</c:v>
                </c:pt>
                <c:pt idx="3">
                  <c:v>Onbekend</c:v>
                </c:pt>
                <c:pt idx="4">
                  <c:v>N.v.t.</c:v>
                </c:pt>
              </c:strCache>
            </c:strRef>
          </c:cat>
          <c:val>
            <c:numRef>
              <c:f>Uitkomsten!$O$6:$O$10</c:f>
              <c:numCache>
                <c:formatCode>General</c:formatCode>
                <c:ptCount val="5"/>
                <c:pt idx="0">
                  <c:v>24</c:v>
                </c:pt>
                <c:pt idx="1">
                  <c:v>2</c:v>
                </c:pt>
                <c:pt idx="2">
                  <c:v>10</c:v>
                </c:pt>
                <c:pt idx="3">
                  <c:v>0</c:v>
                </c:pt>
                <c:pt idx="4">
                  <c:v>0</c:v>
                </c:pt>
              </c:numCache>
            </c:numRef>
          </c:val>
          <c:extLst>
            <c:ext xmlns:c16="http://schemas.microsoft.com/office/drawing/2014/chart" uri="{C3380CC4-5D6E-409C-BE32-E72D297353CC}">
              <c16:uniqueId val="{00000000-EA04-244D-99E0-11EEC057DB74}"/>
            </c:ext>
          </c:extLst>
        </c:ser>
        <c:dLbls>
          <c:dLblPos val="outEnd"/>
          <c:showLegendKey val="0"/>
          <c:showVal val="1"/>
          <c:showCatName val="0"/>
          <c:showSerName val="0"/>
          <c:showPercent val="0"/>
          <c:showBubbleSize val="0"/>
        </c:dLbls>
        <c:gapWidth val="315"/>
        <c:overlap val="-40"/>
        <c:axId val="602823712"/>
        <c:axId val="602825440"/>
      </c:barChart>
      <c:catAx>
        <c:axId val="602823712"/>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825440"/>
        <c:crosses val="autoZero"/>
        <c:auto val="1"/>
        <c:lblAlgn val="ctr"/>
        <c:lblOffset val="100"/>
        <c:noMultiLvlLbl val="0"/>
      </c:catAx>
      <c:valAx>
        <c:axId val="602825440"/>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82371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a:t>
            </a:r>
            <a:r>
              <a:rPr lang="nl-NL" baseline="0"/>
              <a:t> in EPD?</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Uitkomsten!$C$40</c:f>
              <c:strCache>
                <c:ptCount val="1"/>
                <c:pt idx="0">
                  <c:v>Ja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Uitkomsten!$B$41:$B$42</c:f>
              <c:strCache>
                <c:ptCount val="2"/>
                <c:pt idx="0">
                  <c:v>RUMC</c:v>
                </c:pt>
                <c:pt idx="1">
                  <c:v>Erasmus MC</c:v>
                </c:pt>
              </c:strCache>
            </c:strRef>
          </c:cat>
          <c:val>
            <c:numRef>
              <c:f>Uitkomsten!$C$41:$C$42</c:f>
              <c:numCache>
                <c:formatCode>General</c:formatCode>
                <c:ptCount val="2"/>
                <c:pt idx="0">
                  <c:v>33</c:v>
                </c:pt>
                <c:pt idx="1">
                  <c:v>36</c:v>
                </c:pt>
              </c:numCache>
            </c:numRef>
          </c:val>
          <c:extLst>
            <c:ext xmlns:c16="http://schemas.microsoft.com/office/drawing/2014/chart" uri="{C3380CC4-5D6E-409C-BE32-E72D297353CC}">
              <c16:uniqueId val="{00000000-7B6A-064D-B56C-0C8885C0EEEC}"/>
            </c:ext>
          </c:extLst>
        </c:ser>
        <c:ser>
          <c:idx val="1"/>
          <c:order val="1"/>
          <c:tx>
            <c:strRef>
              <c:f>Uitkomsten!$D$40</c:f>
              <c:strCache>
                <c:ptCount val="1"/>
                <c:pt idx="0">
                  <c:v>Nee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Uitkomsten!$B$41:$B$42</c:f>
              <c:strCache>
                <c:ptCount val="2"/>
                <c:pt idx="0">
                  <c:v>RUMC</c:v>
                </c:pt>
                <c:pt idx="1">
                  <c:v>Erasmus MC</c:v>
                </c:pt>
              </c:strCache>
            </c:strRef>
          </c:cat>
          <c:val>
            <c:numRef>
              <c:f>Uitkomsten!$D$41:$D$42</c:f>
              <c:numCache>
                <c:formatCode>General</c:formatCode>
                <c:ptCount val="2"/>
                <c:pt idx="0">
                  <c:v>3</c:v>
                </c:pt>
                <c:pt idx="1">
                  <c:v>0</c:v>
                </c:pt>
              </c:numCache>
            </c:numRef>
          </c:val>
          <c:extLst>
            <c:ext xmlns:c16="http://schemas.microsoft.com/office/drawing/2014/chart" uri="{C3380CC4-5D6E-409C-BE32-E72D297353CC}">
              <c16:uniqueId val="{00000001-7B6A-064D-B56C-0C8885C0EEEC}"/>
            </c:ext>
          </c:extLst>
        </c:ser>
        <c:ser>
          <c:idx val="2"/>
          <c:order val="2"/>
          <c:tx>
            <c:strRef>
              <c:f>Uitkomsten!$E$40</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Uitkomsten!$B$41:$B$42</c:f>
              <c:strCache>
                <c:ptCount val="2"/>
                <c:pt idx="0">
                  <c:v>RUMC</c:v>
                </c:pt>
                <c:pt idx="1">
                  <c:v>Erasmus MC</c:v>
                </c:pt>
              </c:strCache>
            </c:strRef>
          </c:cat>
          <c:val>
            <c:numRef>
              <c:f>Uitkomsten!$E$41:$E$42</c:f>
              <c:numCache>
                <c:formatCode>General</c:formatCode>
                <c:ptCount val="2"/>
                <c:pt idx="0">
                  <c:v>0</c:v>
                </c:pt>
                <c:pt idx="1">
                  <c:v>0</c:v>
                </c:pt>
              </c:numCache>
            </c:numRef>
          </c:val>
          <c:extLst>
            <c:ext xmlns:c16="http://schemas.microsoft.com/office/drawing/2014/chart" uri="{C3380CC4-5D6E-409C-BE32-E72D297353CC}">
              <c16:uniqueId val="{00000002-7B6A-064D-B56C-0C8885C0EEEC}"/>
            </c:ext>
          </c:extLst>
        </c:ser>
        <c:dLbls>
          <c:dLblPos val="outEnd"/>
          <c:showLegendKey val="0"/>
          <c:showVal val="1"/>
          <c:showCatName val="0"/>
          <c:showSerName val="0"/>
          <c:showPercent val="0"/>
          <c:showBubbleSize val="0"/>
        </c:dLbls>
        <c:gapWidth val="219"/>
        <c:overlap val="-27"/>
        <c:axId val="1792726880"/>
        <c:axId val="1434972448"/>
      </c:barChart>
      <c:catAx>
        <c:axId val="179272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34972448"/>
        <c:crosses val="autoZero"/>
        <c:auto val="1"/>
        <c:lblAlgn val="ctr"/>
        <c:lblOffset val="100"/>
        <c:noMultiLvlLbl val="0"/>
      </c:catAx>
      <c:valAx>
        <c:axId val="143497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792726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nl-NL" sz="1400" b="0" i="0" u="none" strike="noStrike" kern="1200" spc="0" baseline="0">
                <a:solidFill>
                  <a:sysClr val="windowText" lastClr="000000">
                    <a:lumMod val="65000"/>
                    <a:lumOff val="35000"/>
                  </a:sysClr>
                </a:solidFill>
              </a:rPr>
              <a:t>Is het veld betrouwbaar?</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nl-NL"/>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nl-NL"/>
        </a:p>
      </c:txPr>
    </c:title>
    <c:autoTitleDeleted val="0"/>
    <c:plotArea>
      <c:layout/>
      <c:barChart>
        <c:barDir val="col"/>
        <c:grouping val="clustered"/>
        <c:varyColors val="0"/>
        <c:ser>
          <c:idx val="0"/>
          <c:order val="0"/>
          <c:tx>
            <c:strRef>
              <c:f>Uitkomsten!$R$39</c:f>
              <c:strCache>
                <c:ptCount val="1"/>
                <c:pt idx="0">
                  <c:v>Betrouwbaar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Uitkomsten!$Q$40:$Q$41</c:f>
              <c:strCache>
                <c:ptCount val="2"/>
                <c:pt idx="0">
                  <c:v>RUMC</c:v>
                </c:pt>
                <c:pt idx="1">
                  <c:v>Erasmus MC</c:v>
                </c:pt>
              </c:strCache>
            </c:strRef>
          </c:cat>
          <c:val>
            <c:numRef>
              <c:f>Uitkomsten!$R$40:$R$41</c:f>
              <c:numCache>
                <c:formatCode>General</c:formatCode>
                <c:ptCount val="2"/>
                <c:pt idx="0">
                  <c:v>20</c:v>
                </c:pt>
                <c:pt idx="1">
                  <c:v>24</c:v>
                </c:pt>
              </c:numCache>
            </c:numRef>
          </c:val>
          <c:extLst>
            <c:ext xmlns:c16="http://schemas.microsoft.com/office/drawing/2014/chart" uri="{C3380CC4-5D6E-409C-BE32-E72D297353CC}">
              <c16:uniqueId val="{00000000-CA20-E74B-A5F9-084858ADF8CA}"/>
            </c:ext>
          </c:extLst>
        </c:ser>
        <c:ser>
          <c:idx val="1"/>
          <c:order val="1"/>
          <c:tx>
            <c:strRef>
              <c:f>Uitkomsten!$S$39</c:f>
              <c:strCache>
                <c:ptCount val="1"/>
                <c:pt idx="0">
                  <c:v>Onbetrouwbaar</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Uitkomsten!$Q$40:$Q$41</c:f>
              <c:strCache>
                <c:ptCount val="2"/>
                <c:pt idx="0">
                  <c:v>RUMC</c:v>
                </c:pt>
                <c:pt idx="1">
                  <c:v>Erasmus MC</c:v>
                </c:pt>
              </c:strCache>
            </c:strRef>
          </c:cat>
          <c:val>
            <c:numRef>
              <c:f>Uitkomsten!$S$40:$S$41</c:f>
              <c:numCache>
                <c:formatCode>General</c:formatCode>
                <c:ptCount val="2"/>
                <c:pt idx="0">
                  <c:v>9</c:v>
                </c:pt>
                <c:pt idx="1">
                  <c:v>12</c:v>
                </c:pt>
              </c:numCache>
            </c:numRef>
          </c:val>
          <c:extLst>
            <c:ext xmlns:c16="http://schemas.microsoft.com/office/drawing/2014/chart" uri="{C3380CC4-5D6E-409C-BE32-E72D297353CC}">
              <c16:uniqueId val="{00000001-CA20-E74B-A5F9-084858ADF8CA}"/>
            </c:ext>
          </c:extLst>
        </c:ser>
        <c:ser>
          <c:idx val="2"/>
          <c:order val="2"/>
          <c:tx>
            <c:strRef>
              <c:f>Uitkomsten!$T$39</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Uitkomsten!$Q$40:$Q$41</c:f>
              <c:strCache>
                <c:ptCount val="2"/>
                <c:pt idx="0">
                  <c:v>RUMC</c:v>
                </c:pt>
                <c:pt idx="1">
                  <c:v>Erasmus MC</c:v>
                </c:pt>
              </c:strCache>
            </c:strRef>
          </c:cat>
          <c:val>
            <c:numRef>
              <c:f>Uitkomsten!$T$40:$T$41</c:f>
              <c:numCache>
                <c:formatCode>General</c:formatCode>
                <c:ptCount val="2"/>
                <c:pt idx="0">
                  <c:v>0</c:v>
                </c:pt>
                <c:pt idx="1">
                  <c:v>0</c:v>
                </c:pt>
              </c:numCache>
            </c:numRef>
          </c:val>
          <c:extLst>
            <c:ext xmlns:c16="http://schemas.microsoft.com/office/drawing/2014/chart" uri="{C3380CC4-5D6E-409C-BE32-E72D297353CC}">
              <c16:uniqueId val="{00000002-CA20-E74B-A5F9-084858ADF8CA}"/>
            </c:ext>
          </c:extLst>
        </c:ser>
        <c:ser>
          <c:idx val="3"/>
          <c:order val="3"/>
          <c:tx>
            <c:strRef>
              <c:f>Uitkomsten!$U$39</c:f>
              <c:strCache>
                <c:ptCount val="1"/>
                <c:pt idx="0">
                  <c:v>N.v.t.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Uitkomsten!$Q$40:$Q$41</c:f>
              <c:strCache>
                <c:ptCount val="2"/>
                <c:pt idx="0">
                  <c:v>RUMC</c:v>
                </c:pt>
                <c:pt idx="1">
                  <c:v>Erasmus MC</c:v>
                </c:pt>
              </c:strCache>
            </c:strRef>
          </c:cat>
          <c:val>
            <c:numRef>
              <c:f>Uitkomsten!$U$40:$U$41</c:f>
              <c:numCache>
                <c:formatCode>General</c:formatCode>
                <c:ptCount val="2"/>
                <c:pt idx="0">
                  <c:v>7</c:v>
                </c:pt>
                <c:pt idx="1">
                  <c:v>0</c:v>
                </c:pt>
              </c:numCache>
            </c:numRef>
          </c:val>
          <c:extLst>
            <c:ext xmlns:c16="http://schemas.microsoft.com/office/drawing/2014/chart" uri="{C3380CC4-5D6E-409C-BE32-E72D297353CC}">
              <c16:uniqueId val="{00000003-CA20-E74B-A5F9-084858ADF8CA}"/>
            </c:ext>
          </c:extLst>
        </c:ser>
        <c:dLbls>
          <c:dLblPos val="outEnd"/>
          <c:showLegendKey val="0"/>
          <c:showVal val="1"/>
          <c:showCatName val="0"/>
          <c:showSerName val="0"/>
          <c:showPercent val="0"/>
          <c:showBubbleSize val="0"/>
        </c:dLbls>
        <c:gapWidth val="219"/>
        <c:overlap val="-27"/>
        <c:axId val="256624256"/>
        <c:axId val="256625968"/>
      </c:barChart>
      <c:catAx>
        <c:axId val="2566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625968"/>
        <c:crosses val="autoZero"/>
        <c:auto val="1"/>
        <c:lblAlgn val="ctr"/>
        <c:lblOffset val="100"/>
        <c:noMultiLvlLbl val="0"/>
      </c:catAx>
      <c:valAx>
        <c:axId val="25662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624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baseline="0">
                <a:effectLst/>
              </a:rPr>
              <a:t>Format voldoet aan dataset?</a:t>
            </a:r>
            <a:r>
              <a:rPr lang="nl-NL" sz="1400" b="0" i="0" u="none" strike="noStrike" baseline="0"/>
              <a:t> </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Uitkomsten!$C$56</c:f>
              <c:strCache>
                <c:ptCount val="1"/>
                <c:pt idx="0">
                  <c:v>Ja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Uitkomsten!$B$57:$B$58</c:f>
              <c:strCache>
                <c:ptCount val="2"/>
                <c:pt idx="0">
                  <c:v>RUMC</c:v>
                </c:pt>
                <c:pt idx="1">
                  <c:v>Erasmus MC</c:v>
                </c:pt>
              </c:strCache>
            </c:strRef>
          </c:cat>
          <c:val>
            <c:numRef>
              <c:f>Uitkomsten!$C$57:$C$58</c:f>
              <c:numCache>
                <c:formatCode>General</c:formatCode>
                <c:ptCount val="2"/>
                <c:pt idx="0">
                  <c:v>19</c:v>
                </c:pt>
                <c:pt idx="1">
                  <c:v>24</c:v>
                </c:pt>
              </c:numCache>
            </c:numRef>
          </c:val>
          <c:extLst>
            <c:ext xmlns:c16="http://schemas.microsoft.com/office/drawing/2014/chart" uri="{C3380CC4-5D6E-409C-BE32-E72D297353CC}">
              <c16:uniqueId val="{00000000-6025-6B43-8345-800AADF8EC71}"/>
            </c:ext>
          </c:extLst>
        </c:ser>
        <c:ser>
          <c:idx val="1"/>
          <c:order val="1"/>
          <c:tx>
            <c:strRef>
              <c:f>Uitkomsten!$D$56</c:f>
              <c:strCache>
                <c:ptCount val="1"/>
                <c:pt idx="0">
                  <c:v>Nee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Uitkomsten!$B$57:$B$58</c:f>
              <c:strCache>
                <c:ptCount val="2"/>
                <c:pt idx="0">
                  <c:v>RUMC</c:v>
                </c:pt>
                <c:pt idx="1">
                  <c:v>Erasmus MC</c:v>
                </c:pt>
              </c:strCache>
            </c:strRef>
          </c:cat>
          <c:val>
            <c:numRef>
              <c:f>Uitkomsten!$D$57:$D$58</c:f>
              <c:numCache>
                <c:formatCode>General</c:formatCode>
                <c:ptCount val="2"/>
                <c:pt idx="0">
                  <c:v>17</c:v>
                </c:pt>
                <c:pt idx="1">
                  <c:v>12</c:v>
                </c:pt>
              </c:numCache>
            </c:numRef>
          </c:val>
          <c:extLst>
            <c:ext xmlns:c16="http://schemas.microsoft.com/office/drawing/2014/chart" uri="{C3380CC4-5D6E-409C-BE32-E72D297353CC}">
              <c16:uniqueId val="{00000001-6025-6B43-8345-800AADF8EC71}"/>
            </c:ext>
          </c:extLst>
        </c:ser>
        <c:ser>
          <c:idx val="2"/>
          <c:order val="2"/>
          <c:tx>
            <c:strRef>
              <c:f>Uitkomsten!$E$56</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Uitkomsten!$B$57:$B$58</c:f>
              <c:strCache>
                <c:ptCount val="2"/>
                <c:pt idx="0">
                  <c:v>RUMC</c:v>
                </c:pt>
                <c:pt idx="1">
                  <c:v>Erasmus MC</c:v>
                </c:pt>
              </c:strCache>
            </c:strRef>
          </c:cat>
          <c:val>
            <c:numRef>
              <c:f>Uitkomsten!$E$57:$E$58</c:f>
              <c:numCache>
                <c:formatCode>General</c:formatCode>
                <c:ptCount val="2"/>
                <c:pt idx="0">
                  <c:v>0</c:v>
                </c:pt>
                <c:pt idx="1">
                  <c:v>0</c:v>
                </c:pt>
              </c:numCache>
            </c:numRef>
          </c:val>
          <c:extLst>
            <c:ext xmlns:c16="http://schemas.microsoft.com/office/drawing/2014/chart" uri="{C3380CC4-5D6E-409C-BE32-E72D297353CC}">
              <c16:uniqueId val="{00000002-6025-6B43-8345-800AADF8EC71}"/>
            </c:ext>
          </c:extLst>
        </c:ser>
        <c:dLbls>
          <c:dLblPos val="outEnd"/>
          <c:showLegendKey val="0"/>
          <c:showVal val="1"/>
          <c:showCatName val="0"/>
          <c:showSerName val="0"/>
          <c:showPercent val="0"/>
          <c:showBubbleSize val="0"/>
        </c:dLbls>
        <c:gapWidth val="219"/>
        <c:overlap val="-27"/>
        <c:axId val="1487908960"/>
        <c:axId val="1487910672"/>
      </c:barChart>
      <c:catAx>
        <c:axId val="148790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10672"/>
        <c:crosses val="autoZero"/>
        <c:auto val="1"/>
        <c:lblAlgn val="ctr"/>
        <c:lblOffset val="100"/>
        <c:noMultiLvlLbl val="0"/>
      </c:catAx>
      <c:valAx>
        <c:axId val="1487910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0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baseline="0">
                <a:effectLst/>
              </a:rPr>
              <a:t>Wordt het veld gevuld?</a:t>
            </a:r>
            <a:r>
              <a:rPr lang="nl-NL" sz="1400" b="0" i="0" u="none" strike="noStrike" baseline="0"/>
              <a:t> </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Uitkomsten!$R$56</c:f>
              <c:strCache>
                <c:ptCount val="1"/>
                <c:pt idx="0">
                  <c:v>Altijd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Uitkomsten!$R$57:$R$58</c:f>
              <c:numCache>
                <c:formatCode>General</c:formatCode>
                <c:ptCount val="2"/>
                <c:pt idx="0">
                  <c:v>25</c:v>
                </c:pt>
                <c:pt idx="1">
                  <c:v>25</c:v>
                </c:pt>
              </c:numCache>
            </c:numRef>
          </c:val>
          <c:extLst>
            <c:ext xmlns:c16="http://schemas.microsoft.com/office/drawing/2014/chart" uri="{C3380CC4-5D6E-409C-BE32-E72D297353CC}">
              <c16:uniqueId val="{00000000-5A5F-B640-88DB-F8C827FF5CE2}"/>
            </c:ext>
          </c:extLst>
        </c:ser>
        <c:ser>
          <c:idx val="1"/>
          <c:order val="1"/>
          <c:tx>
            <c:strRef>
              <c:f>Uitkomsten!$S$56</c:f>
              <c:strCache>
                <c:ptCount val="1"/>
                <c:pt idx="0">
                  <c:v>Wisselend</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Uitkomsten!$S$57:$S$58</c:f>
              <c:numCache>
                <c:formatCode>General</c:formatCode>
                <c:ptCount val="2"/>
                <c:pt idx="0">
                  <c:v>1</c:v>
                </c:pt>
                <c:pt idx="1">
                  <c:v>8</c:v>
                </c:pt>
              </c:numCache>
            </c:numRef>
          </c:val>
          <c:extLst>
            <c:ext xmlns:c16="http://schemas.microsoft.com/office/drawing/2014/chart" uri="{C3380CC4-5D6E-409C-BE32-E72D297353CC}">
              <c16:uniqueId val="{00000001-5A5F-B640-88DB-F8C827FF5CE2}"/>
            </c:ext>
          </c:extLst>
        </c:ser>
        <c:ser>
          <c:idx val="2"/>
          <c:order val="2"/>
          <c:tx>
            <c:strRef>
              <c:f>Uitkomsten!$T$56</c:f>
              <c:strCache>
                <c:ptCount val="1"/>
                <c:pt idx="0">
                  <c:v>Niet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Uitkomsten!$T$57:$T$58</c:f>
              <c:numCache>
                <c:formatCode>General</c:formatCode>
                <c:ptCount val="2"/>
                <c:pt idx="0">
                  <c:v>0</c:v>
                </c:pt>
                <c:pt idx="1">
                  <c:v>0</c:v>
                </c:pt>
              </c:numCache>
            </c:numRef>
          </c:val>
          <c:extLst>
            <c:ext xmlns:c16="http://schemas.microsoft.com/office/drawing/2014/chart" uri="{C3380CC4-5D6E-409C-BE32-E72D297353CC}">
              <c16:uniqueId val="{00000002-5A5F-B640-88DB-F8C827FF5CE2}"/>
            </c:ext>
          </c:extLst>
        </c:ser>
        <c:ser>
          <c:idx val="3"/>
          <c:order val="3"/>
          <c:tx>
            <c:strRef>
              <c:f>Uitkomsten!$U$56</c:f>
              <c:strCache>
                <c:ptCount val="1"/>
                <c:pt idx="0">
                  <c:v>Onbekend</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Uitkomsten!$U$57:$U$58</c:f>
              <c:numCache>
                <c:formatCode>General</c:formatCode>
                <c:ptCount val="2"/>
                <c:pt idx="0">
                  <c:v>0</c:v>
                </c:pt>
                <c:pt idx="1">
                  <c:v>3</c:v>
                </c:pt>
              </c:numCache>
            </c:numRef>
          </c:val>
          <c:extLst>
            <c:ext xmlns:c16="http://schemas.microsoft.com/office/drawing/2014/chart" uri="{C3380CC4-5D6E-409C-BE32-E72D297353CC}">
              <c16:uniqueId val="{00000003-5A5F-B640-88DB-F8C827FF5CE2}"/>
            </c:ext>
          </c:extLst>
        </c:ser>
        <c:ser>
          <c:idx val="4"/>
          <c:order val="4"/>
          <c:tx>
            <c:strRef>
              <c:f>Uitkomsten!$V$56</c:f>
              <c:strCache>
                <c:ptCount val="1"/>
                <c:pt idx="0">
                  <c:v>N.v.t.</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Uitkomsten!$Q$57:$Q$58</c:f>
              <c:strCache>
                <c:ptCount val="2"/>
                <c:pt idx="0">
                  <c:v>RUMC</c:v>
                </c:pt>
                <c:pt idx="1">
                  <c:v>Erasmus MC</c:v>
                </c:pt>
              </c:strCache>
            </c:strRef>
          </c:cat>
          <c:val>
            <c:numRef>
              <c:f>Uitkomsten!$V$57:$V$58</c:f>
              <c:numCache>
                <c:formatCode>General</c:formatCode>
                <c:ptCount val="2"/>
                <c:pt idx="0">
                  <c:v>10</c:v>
                </c:pt>
                <c:pt idx="1">
                  <c:v>0</c:v>
                </c:pt>
              </c:numCache>
            </c:numRef>
          </c:val>
          <c:extLst>
            <c:ext xmlns:c16="http://schemas.microsoft.com/office/drawing/2014/chart" uri="{C3380CC4-5D6E-409C-BE32-E72D297353CC}">
              <c16:uniqueId val="{00000004-5A5F-B640-88DB-F8C827FF5CE2}"/>
            </c:ext>
          </c:extLst>
        </c:ser>
        <c:dLbls>
          <c:dLblPos val="outEnd"/>
          <c:showLegendKey val="0"/>
          <c:showVal val="1"/>
          <c:showCatName val="0"/>
          <c:showSerName val="0"/>
          <c:showPercent val="0"/>
          <c:showBubbleSize val="0"/>
        </c:dLbls>
        <c:gapWidth val="219"/>
        <c:overlap val="-27"/>
        <c:axId val="461959696"/>
        <c:axId val="461961408"/>
      </c:barChart>
      <c:catAx>
        <c:axId val="46195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1961408"/>
        <c:crosses val="autoZero"/>
        <c:auto val="1"/>
        <c:lblAlgn val="ctr"/>
        <c:lblOffset val="100"/>
        <c:noMultiLvlLbl val="0"/>
      </c:catAx>
      <c:valAx>
        <c:axId val="46196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1959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Uitkomsten!$B$24:$B$27</c:f>
              <c:numCache>
                <c:formatCode>General</c:formatCode>
                <c:ptCount val="4"/>
              </c:numCache>
            </c:numRef>
          </c:cat>
          <c:val>
            <c:numRef>
              <c:f>Uitkomsten!$C$24:$C$27</c:f>
              <c:numCache>
                <c:formatCode>General</c:formatCode>
                <c:ptCount val="4"/>
              </c:numCache>
            </c:numRef>
          </c:val>
          <c:extLst>
            <c:ext xmlns:c16="http://schemas.microsoft.com/office/drawing/2014/chart" uri="{C3380CC4-5D6E-409C-BE32-E72D297353CC}">
              <c16:uniqueId val="{00000000-76AB-E34C-BB8C-51EFB1EEF561}"/>
            </c:ext>
          </c:extLst>
        </c:ser>
        <c:dLbls>
          <c:showLegendKey val="0"/>
          <c:showVal val="0"/>
          <c:showCatName val="0"/>
          <c:showSerName val="0"/>
          <c:showPercent val="0"/>
          <c:showBubbleSize val="0"/>
        </c:dLbls>
        <c:gapWidth val="219"/>
        <c:overlap val="-27"/>
        <c:axId val="64532464"/>
        <c:axId val="64534192"/>
      </c:barChart>
      <c:catAx>
        <c:axId val="6453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4534192"/>
        <c:crosses val="autoZero"/>
        <c:auto val="1"/>
        <c:lblAlgn val="ctr"/>
        <c:lblOffset val="100"/>
        <c:noMultiLvlLbl val="0"/>
      </c:catAx>
      <c:valAx>
        <c:axId val="64534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4532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baseline="0">
                <a:effectLst/>
              </a:rPr>
              <a:t>Databron voor kwaliteitsregistratie</a:t>
            </a:r>
            <a:r>
              <a:rPr lang="nl-NL" sz="1400" b="0" i="0" u="none" strike="noStrike" baseline="0"/>
              <a:t> </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Uitkomsten!$Q$71</c:f>
              <c:strCache>
                <c:ptCount val="1"/>
                <c:pt idx="0">
                  <c:v>Reeds in EPD vastgelegd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Uitkomsten!$P$72:$P$73</c:f>
              <c:strCache>
                <c:ptCount val="2"/>
                <c:pt idx="0">
                  <c:v>RUMC</c:v>
                </c:pt>
                <c:pt idx="1">
                  <c:v>Erasmus MC</c:v>
                </c:pt>
              </c:strCache>
            </c:strRef>
          </c:cat>
          <c:val>
            <c:numRef>
              <c:f>Uitkomsten!$Q$72:$Q$73</c:f>
              <c:numCache>
                <c:formatCode>General</c:formatCode>
                <c:ptCount val="2"/>
                <c:pt idx="0">
                  <c:v>24</c:v>
                </c:pt>
                <c:pt idx="1">
                  <c:v>25</c:v>
                </c:pt>
              </c:numCache>
            </c:numRef>
          </c:val>
          <c:extLst>
            <c:ext xmlns:c16="http://schemas.microsoft.com/office/drawing/2014/chart" uri="{C3380CC4-5D6E-409C-BE32-E72D297353CC}">
              <c16:uniqueId val="{00000000-CC12-2547-B73D-1405D31A3000}"/>
            </c:ext>
          </c:extLst>
        </c:ser>
        <c:ser>
          <c:idx val="1"/>
          <c:order val="1"/>
          <c:tx>
            <c:strRef>
              <c:f>Uitkomsten!$R$71</c:f>
              <c:strCache>
                <c:ptCount val="1"/>
                <c:pt idx="0">
                  <c:v>Af te leiden uit EPD</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Uitkomsten!$P$72:$P$73</c:f>
              <c:strCache>
                <c:ptCount val="2"/>
                <c:pt idx="0">
                  <c:v>RUMC</c:v>
                </c:pt>
                <c:pt idx="1">
                  <c:v>Erasmus MC</c:v>
                </c:pt>
              </c:strCache>
            </c:strRef>
          </c:cat>
          <c:val>
            <c:numRef>
              <c:f>Uitkomsten!$R$72:$R$73</c:f>
              <c:numCache>
                <c:formatCode>General</c:formatCode>
                <c:ptCount val="2"/>
                <c:pt idx="0">
                  <c:v>2</c:v>
                </c:pt>
                <c:pt idx="1">
                  <c:v>6</c:v>
                </c:pt>
              </c:numCache>
            </c:numRef>
          </c:val>
          <c:extLst>
            <c:ext xmlns:c16="http://schemas.microsoft.com/office/drawing/2014/chart" uri="{C3380CC4-5D6E-409C-BE32-E72D297353CC}">
              <c16:uniqueId val="{00000001-CC12-2547-B73D-1405D31A3000}"/>
            </c:ext>
          </c:extLst>
        </c:ser>
        <c:ser>
          <c:idx val="2"/>
          <c:order val="2"/>
          <c:tx>
            <c:strRef>
              <c:f>Uitkomsten!$S$71</c:f>
              <c:strCache>
                <c:ptCount val="1"/>
                <c:pt idx="0">
                  <c:v>Geen, registratie toevoegen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Uitkomsten!$P$72:$P$73</c:f>
              <c:strCache>
                <c:ptCount val="2"/>
                <c:pt idx="0">
                  <c:v>RUMC</c:v>
                </c:pt>
                <c:pt idx="1">
                  <c:v>Erasmus MC</c:v>
                </c:pt>
              </c:strCache>
            </c:strRef>
          </c:cat>
          <c:val>
            <c:numRef>
              <c:f>Uitkomsten!$S$72:$S$73</c:f>
              <c:numCache>
                <c:formatCode>General</c:formatCode>
                <c:ptCount val="2"/>
                <c:pt idx="0">
                  <c:v>10</c:v>
                </c:pt>
                <c:pt idx="1">
                  <c:v>5</c:v>
                </c:pt>
              </c:numCache>
            </c:numRef>
          </c:val>
          <c:extLst>
            <c:ext xmlns:c16="http://schemas.microsoft.com/office/drawing/2014/chart" uri="{C3380CC4-5D6E-409C-BE32-E72D297353CC}">
              <c16:uniqueId val="{00000002-CC12-2547-B73D-1405D31A3000}"/>
            </c:ext>
          </c:extLst>
        </c:ser>
        <c:ser>
          <c:idx val="3"/>
          <c:order val="3"/>
          <c:tx>
            <c:strRef>
              <c:f>Uitkomsten!$T$71</c:f>
              <c:strCache>
                <c:ptCount val="1"/>
                <c:pt idx="0">
                  <c:v>Onbekend</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Uitkomsten!$P$72:$P$73</c:f>
              <c:strCache>
                <c:ptCount val="2"/>
                <c:pt idx="0">
                  <c:v>RUMC</c:v>
                </c:pt>
                <c:pt idx="1">
                  <c:v>Erasmus MC</c:v>
                </c:pt>
              </c:strCache>
            </c:strRef>
          </c:cat>
          <c:val>
            <c:numRef>
              <c:f>Uitkomsten!$T$72:$T$73</c:f>
              <c:numCache>
                <c:formatCode>General</c:formatCode>
                <c:ptCount val="2"/>
                <c:pt idx="0">
                  <c:v>0</c:v>
                </c:pt>
                <c:pt idx="1">
                  <c:v>0</c:v>
                </c:pt>
              </c:numCache>
            </c:numRef>
          </c:val>
          <c:extLst>
            <c:ext xmlns:c16="http://schemas.microsoft.com/office/drawing/2014/chart" uri="{C3380CC4-5D6E-409C-BE32-E72D297353CC}">
              <c16:uniqueId val="{00000003-CC12-2547-B73D-1405D31A3000}"/>
            </c:ext>
          </c:extLst>
        </c:ser>
        <c:dLbls>
          <c:dLblPos val="outEnd"/>
          <c:showLegendKey val="0"/>
          <c:showVal val="1"/>
          <c:showCatName val="0"/>
          <c:showSerName val="0"/>
          <c:showPercent val="0"/>
          <c:showBubbleSize val="0"/>
        </c:dLbls>
        <c:gapWidth val="219"/>
        <c:overlap val="-27"/>
        <c:axId val="148281152"/>
        <c:axId val="148077696"/>
      </c:barChart>
      <c:catAx>
        <c:axId val="14828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077696"/>
        <c:crosses val="autoZero"/>
        <c:auto val="1"/>
        <c:lblAlgn val="ctr"/>
        <c:lblOffset val="100"/>
        <c:noMultiLvlLbl val="0"/>
      </c:catAx>
      <c:valAx>
        <c:axId val="148077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28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Velden ingevuld door?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Uitkomsten!$I$82:$M$82</c:f>
              <c:strCache>
                <c:ptCount val="5"/>
                <c:pt idx="0">
                  <c:v>Neuroloog/Endocrinoloog/arts</c:v>
                </c:pt>
                <c:pt idx="1">
                  <c:v>Anesthesist</c:v>
                </c:pt>
                <c:pt idx="2">
                  <c:v>Verpleegkundige</c:v>
                </c:pt>
                <c:pt idx="3">
                  <c:v>MMA</c:v>
                </c:pt>
                <c:pt idx="4">
                  <c:v>Polimedewerker</c:v>
                </c:pt>
              </c:strCache>
            </c:strRef>
          </c:cat>
          <c:val>
            <c:numRef>
              <c:f>Uitkomsten!$I$83:$M$83</c:f>
              <c:numCache>
                <c:formatCode>General</c:formatCode>
                <c:ptCount val="5"/>
                <c:pt idx="0">
                  <c:v>22</c:v>
                </c:pt>
                <c:pt idx="1">
                  <c:v>16</c:v>
                </c:pt>
                <c:pt idx="2">
                  <c:v>9</c:v>
                </c:pt>
                <c:pt idx="3">
                  <c:v>7</c:v>
                </c:pt>
                <c:pt idx="4">
                  <c:v>3</c:v>
                </c:pt>
              </c:numCache>
            </c:numRef>
          </c:val>
          <c:extLst>
            <c:ext xmlns:c16="http://schemas.microsoft.com/office/drawing/2014/chart" uri="{C3380CC4-5D6E-409C-BE32-E72D297353CC}">
              <c16:uniqueId val="{00000000-1B33-AE42-B59B-23445BE9C672}"/>
            </c:ext>
          </c:extLst>
        </c:ser>
        <c:dLbls>
          <c:dLblPos val="outEnd"/>
          <c:showLegendKey val="0"/>
          <c:showVal val="1"/>
          <c:showCatName val="0"/>
          <c:showSerName val="0"/>
          <c:showPercent val="0"/>
          <c:showBubbleSize val="0"/>
        </c:dLbls>
        <c:gapWidth val="182"/>
        <c:axId val="148792400"/>
        <c:axId val="148794112"/>
      </c:barChart>
      <c:catAx>
        <c:axId val="148792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4112"/>
        <c:crosses val="autoZero"/>
        <c:auto val="1"/>
        <c:lblAlgn val="ctr"/>
        <c:lblOffset val="100"/>
        <c:noMultiLvlLbl val="0"/>
      </c:catAx>
      <c:valAx>
        <c:axId val="148794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2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Format voldoet aan dataset?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Uitkomsten!$E$24:$E$27</c:f>
              <c:numCache>
                <c:formatCode>General</c:formatCode>
                <c:ptCount val="4"/>
              </c:numCache>
            </c:numRef>
          </c:cat>
          <c:val>
            <c:numRef>
              <c:f>Uitkomsten!$F$24:$F$27</c:f>
              <c:numCache>
                <c:formatCode>General</c:formatCode>
                <c:ptCount val="4"/>
              </c:numCache>
            </c:numRef>
          </c:val>
          <c:extLst>
            <c:ext xmlns:c16="http://schemas.microsoft.com/office/drawing/2014/chart" uri="{C3380CC4-5D6E-409C-BE32-E72D297353CC}">
              <c16:uniqueId val="{00000000-5B7A-B146-BEAA-419866AE725C}"/>
            </c:ext>
          </c:extLst>
        </c:ser>
        <c:dLbls>
          <c:showLegendKey val="0"/>
          <c:showVal val="0"/>
          <c:showCatName val="0"/>
          <c:showSerName val="0"/>
          <c:showPercent val="0"/>
          <c:showBubbleSize val="0"/>
        </c:dLbls>
        <c:gapWidth val="219"/>
        <c:overlap val="-27"/>
        <c:axId val="602649536"/>
        <c:axId val="602651808"/>
      </c:barChart>
      <c:catAx>
        <c:axId val="60264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651808"/>
        <c:crosses val="autoZero"/>
        <c:auto val="1"/>
        <c:lblAlgn val="ctr"/>
        <c:lblOffset val="100"/>
        <c:noMultiLvlLbl val="0"/>
      </c:catAx>
      <c:valAx>
        <c:axId val="602651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649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Uitkomsten!$H$24:$H$27</c:f>
              <c:numCache>
                <c:formatCode>General</c:formatCode>
                <c:ptCount val="4"/>
              </c:numCache>
            </c:numRef>
          </c:cat>
          <c:val>
            <c:numRef>
              <c:f>Uitkomsten!$I$24:$I$27</c:f>
              <c:numCache>
                <c:formatCode>General</c:formatCode>
                <c:ptCount val="4"/>
              </c:numCache>
            </c:numRef>
          </c:val>
          <c:extLst>
            <c:ext xmlns:c16="http://schemas.microsoft.com/office/drawing/2014/chart" uri="{C3380CC4-5D6E-409C-BE32-E72D297353CC}">
              <c16:uniqueId val="{00000000-36C8-4049-86AA-F4DFB76A7A1A}"/>
            </c:ext>
          </c:extLst>
        </c:ser>
        <c:dLbls>
          <c:showLegendKey val="0"/>
          <c:showVal val="0"/>
          <c:showCatName val="0"/>
          <c:showSerName val="0"/>
          <c:showPercent val="0"/>
          <c:showBubbleSize val="0"/>
        </c:dLbls>
        <c:gapWidth val="219"/>
        <c:overlap val="-27"/>
        <c:axId val="375806000"/>
        <c:axId val="375808272"/>
      </c:barChart>
      <c:catAx>
        <c:axId val="37580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75808272"/>
        <c:crosses val="autoZero"/>
        <c:auto val="1"/>
        <c:lblAlgn val="ctr"/>
        <c:lblOffset val="100"/>
        <c:noMultiLvlLbl val="0"/>
      </c:catAx>
      <c:valAx>
        <c:axId val="375808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75806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Uitkomsten!$K$24:$K$28</c:f>
              <c:numCache>
                <c:formatCode>General</c:formatCode>
                <c:ptCount val="5"/>
              </c:numCache>
            </c:numRef>
          </c:cat>
          <c:val>
            <c:numRef>
              <c:f>Uitkomsten!$L$24:$L$28</c:f>
              <c:numCache>
                <c:formatCode>General</c:formatCode>
                <c:ptCount val="5"/>
              </c:numCache>
            </c:numRef>
          </c:val>
          <c:extLst>
            <c:ext xmlns:c16="http://schemas.microsoft.com/office/drawing/2014/chart" uri="{C3380CC4-5D6E-409C-BE32-E72D297353CC}">
              <c16:uniqueId val="{00000000-B704-544F-AA58-5E20653CEA24}"/>
            </c:ext>
          </c:extLst>
        </c:ser>
        <c:dLbls>
          <c:showLegendKey val="0"/>
          <c:showVal val="0"/>
          <c:showCatName val="0"/>
          <c:showSerName val="0"/>
          <c:showPercent val="0"/>
          <c:showBubbleSize val="0"/>
        </c:dLbls>
        <c:gapWidth val="219"/>
        <c:overlap val="-27"/>
        <c:axId val="602719040"/>
        <c:axId val="602721312"/>
      </c:barChart>
      <c:catAx>
        <c:axId val="60271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721312"/>
        <c:crosses val="autoZero"/>
        <c:auto val="1"/>
        <c:lblAlgn val="ctr"/>
        <c:lblOffset val="100"/>
        <c:noMultiLvlLbl val="0"/>
      </c:catAx>
      <c:valAx>
        <c:axId val="602721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719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Uitkomsten!$B$15:$B$18</c:f>
              <c:strCache>
                <c:ptCount val="4"/>
                <c:pt idx="0">
                  <c:v>Ja</c:v>
                </c:pt>
                <c:pt idx="1">
                  <c:v>Nee</c:v>
                </c:pt>
                <c:pt idx="2">
                  <c:v>Onbekend</c:v>
                </c:pt>
                <c:pt idx="3">
                  <c:v>N.v.t.</c:v>
                </c:pt>
              </c:strCache>
            </c:strRef>
          </c:cat>
          <c:val>
            <c:numRef>
              <c:f>Uitkomsten!$C$15:$C$18</c:f>
              <c:numCache>
                <c:formatCode>General</c:formatCode>
                <c:ptCount val="4"/>
                <c:pt idx="0">
                  <c:v>36</c:v>
                </c:pt>
                <c:pt idx="1">
                  <c:v>0</c:v>
                </c:pt>
                <c:pt idx="2">
                  <c:v>0</c:v>
                </c:pt>
                <c:pt idx="3">
                  <c:v>0</c:v>
                </c:pt>
              </c:numCache>
            </c:numRef>
          </c:val>
          <c:extLst>
            <c:ext xmlns:c16="http://schemas.microsoft.com/office/drawing/2014/chart" uri="{C3380CC4-5D6E-409C-BE32-E72D297353CC}">
              <c16:uniqueId val="{00000000-37FA-8E43-9E9D-4362B8A26BC0}"/>
            </c:ext>
          </c:extLst>
        </c:ser>
        <c:dLbls>
          <c:dLblPos val="outEnd"/>
          <c:showLegendKey val="0"/>
          <c:showVal val="1"/>
          <c:showCatName val="0"/>
          <c:showSerName val="0"/>
          <c:showPercent val="0"/>
          <c:showBubbleSize val="0"/>
        </c:dLbls>
        <c:gapWidth val="100"/>
        <c:overlap val="-24"/>
        <c:axId val="1609369216"/>
        <c:axId val="1703548960"/>
      </c:barChart>
      <c:catAx>
        <c:axId val="16093692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703548960"/>
        <c:crosses val="autoZero"/>
        <c:auto val="1"/>
        <c:lblAlgn val="ctr"/>
        <c:lblOffset val="100"/>
        <c:noMultiLvlLbl val="0"/>
      </c:catAx>
      <c:valAx>
        <c:axId val="170354896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6093692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Format voldoet</a:t>
            </a:r>
            <a:r>
              <a:rPr lang="nl-NL" baseline="0"/>
              <a:t> aan dataset?</a:t>
            </a:r>
            <a:endParaRPr lang="nl-NL"/>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Uitkomsten!$E$15:$E$18</c:f>
              <c:strCache>
                <c:ptCount val="4"/>
                <c:pt idx="0">
                  <c:v>Ja</c:v>
                </c:pt>
                <c:pt idx="1">
                  <c:v>Nee</c:v>
                </c:pt>
                <c:pt idx="2">
                  <c:v>Onbekend</c:v>
                </c:pt>
                <c:pt idx="3">
                  <c:v>N.v.t.</c:v>
                </c:pt>
              </c:strCache>
            </c:strRef>
          </c:cat>
          <c:val>
            <c:numRef>
              <c:f>Uitkomsten!$F$15:$F$18</c:f>
              <c:numCache>
                <c:formatCode>General</c:formatCode>
                <c:ptCount val="4"/>
                <c:pt idx="0">
                  <c:v>24</c:v>
                </c:pt>
                <c:pt idx="1">
                  <c:v>12</c:v>
                </c:pt>
                <c:pt idx="2">
                  <c:v>0</c:v>
                </c:pt>
                <c:pt idx="3">
                  <c:v>0</c:v>
                </c:pt>
              </c:numCache>
            </c:numRef>
          </c:val>
          <c:extLst>
            <c:ext xmlns:c16="http://schemas.microsoft.com/office/drawing/2014/chart" uri="{C3380CC4-5D6E-409C-BE32-E72D297353CC}">
              <c16:uniqueId val="{00000000-AE89-2B4F-8581-668D051510BF}"/>
            </c:ext>
          </c:extLst>
        </c:ser>
        <c:dLbls>
          <c:dLblPos val="outEnd"/>
          <c:showLegendKey val="0"/>
          <c:showVal val="1"/>
          <c:showCatName val="0"/>
          <c:showSerName val="0"/>
          <c:showPercent val="0"/>
          <c:showBubbleSize val="0"/>
        </c:dLbls>
        <c:gapWidth val="100"/>
        <c:overlap val="-24"/>
        <c:axId val="375717792"/>
        <c:axId val="375719792"/>
      </c:barChart>
      <c:catAx>
        <c:axId val="37571779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719792"/>
        <c:crosses val="autoZero"/>
        <c:auto val="1"/>
        <c:lblAlgn val="ctr"/>
        <c:lblOffset val="100"/>
        <c:noMultiLvlLbl val="0"/>
      </c:catAx>
      <c:valAx>
        <c:axId val="37571979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71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Uitkomsten!$H$15:$H$18</c:f>
              <c:strCache>
                <c:ptCount val="4"/>
                <c:pt idx="0">
                  <c:v>Betrouwbaar</c:v>
                </c:pt>
                <c:pt idx="1">
                  <c:v>Onbetrouwbaar</c:v>
                </c:pt>
                <c:pt idx="2">
                  <c:v>Onbekend</c:v>
                </c:pt>
                <c:pt idx="3">
                  <c:v>N.v.t.</c:v>
                </c:pt>
              </c:strCache>
            </c:strRef>
          </c:cat>
          <c:val>
            <c:numRef>
              <c:f>Uitkomsten!$I$15:$I$18</c:f>
              <c:numCache>
                <c:formatCode>General</c:formatCode>
                <c:ptCount val="4"/>
                <c:pt idx="0">
                  <c:v>24</c:v>
                </c:pt>
                <c:pt idx="1">
                  <c:v>12</c:v>
                </c:pt>
                <c:pt idx="2">
                  <c:v>0</c:v>
                </c:pt>
                <c:pt idx="3">
                  <c:v>0</c:v>
                </c:pt>
              </c:numCache>
            </c:numRef>
          </c:val>
          <c:extLst>
            <c:ext xmlns:c16="http://schemas.microsoft.com/office/drawing/2014/chart" uri="{C3380CC4-5D6E-409C-BE32-E72D297353CC}">
              <c16:uniqueId val="{00000000-9622-EF44-A0AA-FB206C517299}"/>
            </c:ext>
          </c:extLst>
        </c:ser>
        <c:dLbls>
          <c:dLblPos val="outEnd"/>
          <c:showLegendKey val="0"/>
          <c:showVal val="1"/>
          <c:showCatName val="0"/>
          <c:showSerName val="0"/>
          <c:showPercent val="0"/>
          <c:showBubbleSize val="0"/>
        </c:dLbls>
        <c:gapWidth val="100"/>
        <c:overlap val="-24"/>
        <c:axId val="1879780608"/>
        <c:axId val="1879531744"/>
      </c:barChart>
      <c:catAx>
        <c:axId val="18797806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879531744"/>
        <c:crosses val="autoZero"/>
        <c:auto val="1"/>
        <c:lblAlgn val="ctr"/>
        <c:lblOffset val="100"/>
        <c:noMultiLvlLbl val="0"/>
      </c:catAx>
      <c:valAx>
        <c:axId val="187953174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87978060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Uitkomsten!$K$15:$K$19</c:f>
              <c:strCache>
                <c:ptCount val="5"/>
                <c:pt idx="0">
                  <c:v>Altijd</c:v>
                </c:pt>
                <c:pt idx="1">
                  <c:v>Wisselend</c:v>
                </c:pt>
                <c:pt idx="2">
                  <c:v>Niet</c:v>
                </c:pt>
                <c:pt idx="3">
                  <c:v>Onbekend</c:v>
                </c:pt>
                <c:pt idx="4">
                  <c:v>N.v.t.</c:v>
                </c:pt>
              </c:strCache>
            </c:strRef>
          </c:cat>
          <c:val>
            <c:numRef>
              <c:f>Uitkomsten!$L$15:$L$19</c:f>
              <c:numCache>
                <c:formatCode>General</c:formatCode>
                <c:ptCount val="5"/>
                <c:pt idx="0">
                  <c:v>25</c:v>
                </c:pt>
                <c:pt idx="1">
                  <c:v>8</c:v>
                </c:pt>
                <c:pt idx="2">
                  <c:v>0</c:v>
                </c:pt>
                <c:pt idx="3">
                  <c:v>3</c:v>
                </c:pt>
                <c:pt idx="4">
                  <c:v>0</c:v>
                </c:pt>
              </c:numCache>
            </c:numRef>
          </c:val>
          <c:extLst>
            <c:ext xmlns:c16="http://schemas.microsoft.com/office/drawing/2014/chart" uri="{C3380CC4-5D6E-409C-BE32-E72D297353CC}">
              <c16:uniqueId val="{00000000-5ED8-6A48-B33C-F7AE097846E8}"/>
            </c:ext>
          </c:extLst>
        </c:ser>
        <c:dLbls>
          <c:dLblPos val="outEnd"/>
          <c:showLegendKey val="0"/>
          <c:showVal val="1"/>
          <c:showCatName val="0"/>
          <c:showSerName val="0"/>
          <c:showPercent val="0"/>
          <c:showBubbleSize val="0"/>
        </c:dLbls>
        <c:gapWidth val="100"/>
        <c:overlap val="-24"/>
        <c:axId val="603642880"/>
        <c:axId val="603657296"/>
      </c:barChart>
      <c:catAx>
        <c:axId val="6036428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603657296"/>
        <c:crosses val="autoZero"/>
        <c:auto val="1"/>
        <c:lblAlgn val="ctr"/>
        <c:lblOffset val="100"/>
        <c:noMultiLvlLbl val="0"/>
      </c:catAx>
      <c:valAx>
        <c:axId val="60365729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6036428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44</xdr:col>
      <xdr:colOff>4049</xdr:colOff>
      <xdr:row>21</xdr:row>
      <xdr:rowOff>118719</xdr:rowOff>
    </xdr:from>
    <xdr:to>
      <xdr:col>50</xdr:col>
      <xdr:colOff>515729</xdr:colOff>
      <xdr:row>31</xdr:row>
      <xdr:rowOff>57427</xdr:rowOff>
    </xdr:to>
    <xdr:graphicFrame macro="">
      <xdr:nvGraphicFramePr>
        <xdr:cNvPr id="2" name="Grafiek 1">
          <a:extLst>
            <a:ext uri="{FF2B5EF4-FFF2-40B4-BE49-F238E27FC236}">
              <a16:creationId xmlns:a16="http://schemas.microsoft.com/office/drawing/2014/main" id="{9114F483-34B9-4C4A-BE28-6B5F4B245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493889</xdr:colOff>
      <xdr:row>21</xdr:row>
      <xdr:rowOff>187678</xdr:rowOff>
    </xdr:from>
    <xdr:to>
      <xdr:col>22</xdr:col>
      <xdr:colOff>324556</xdr:colOff>
      <xdr:row>31</xdr:row>
      <xdr:rowOff>122767</xdr:rowOff>
    </xdr:to>
    <xdr:graphicFrame macro="">
      <xdr:nvGraphicFramePr>
        <xdr:cNvPr id="3" name="Grafiek 2">
          <a:extLst>
            <a:ext uri="{FF2B5EF4-FFF2-40B4-BE49-F238E27FC236}">
              <a16:creationId xmlns:a16="http://schemas.microsoft.com/office/drawing/2014/main" id="{1ED55AE9-2EC9-9D44-B1A0-4F7D08712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550334</xdr:colOff>
      <xdr:row>21</xdr:row>
      <xdr:rowOff>117122</xdr:rowOff>
    </xdr:from>
    <xdr:to>
      <xdr:col>29</xdr:col>
      <xdr:colOff>381000</xdr:colOff>
      <xdr:row>31</xdr:row>
      <xdr:rowOff>52211</xdr:rowOff>
    </xdr:to>
    <xdr:graphicFrame macro="">
      <xdr:nvGraphicFramePr>
        <xdr:cNvPr id="4" name="Grafiek 3">
          <a:extLst>
            <a:ext uri="{FF2B5EF4-FFF2-40B4-BE49-F238E27FC236}">
              <a16:creationId xmlns:a16="http://schemas.microsoft.com/office/drawing/2014/main" id="{0F017314-974C-2D40-B1C0-E5F7CC00A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640522</xdr:colOff>
      <xdr:row>21</xdr:row>
      <xdr:rowOff>119269</xdr:rowOff>
    </xdr:from>
    <xdr:to>
      <xdr:col>36</xdr:col>
      <xdr:colOff>445420</xdr:colOff>
      <xdr:row>31</xdr:row>
      <xdr:rowOff>120005</xdr:rowOff>
    </xdr:to>
    <xdr:graphicFrame macro="">
      <xdr:nvGraphicFramePr>
        <xdr:cNvPr id="5" name="Grafiek 4">
          <a:extLst>
            <a:ext uri="{FF2B5EF4-FFF2-40B4-BE49-F238E27FC236}">
              <a16:creationId xmlns:a16="http://schemas.microsoft.com/office/drawing/2014/main" id="{B777ECB3-F6CB-D047-81C8-D4D3058A8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622115</xdr:colOff>
      <xdr:row>20</xdr:row>
      <xdr:rowOff>284922</xdr:rowOff>
    </xdr:from>
    <xdr:to>
      <xdr:col>43</xdr:col>
      <xdr:colOff>427014</xdr:colOff>
      <xdr:row>30</xdr:row>
      <xdr:rowOff>175223</xdr:rowOff>
    </xdr:to>
    <xdr:graphicFrame macro="">
      <xdr:nvGraphicFramePr>
        <xdr:cNvPr id="6" name="Grafiek 5">
          <a:extLst>
            <a:ext uri="{FF2B5EF4-FFF2-40B4-BE49-F238E27FC236}">
              <a16:creationId xmlns:a16="http://schemas.microsoft.com/office/drawing/2014/main" id="{5C1EC5A2-22DC-D040-937B-123D56CF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382841</xdr:colOff>
      <xdr:row>11</xdr:row>
      <xdr:rowOff>248110</xdr:rowOff>
    </xdr:from>
    <xdr:to>
      <xdr:col>22</xdr:col>
      <xdr:colOff>187739</xdr:colOff>
      <xdr:row>21</xdr:row>
      <xdr:rowOff>9571</xdr:rowOff>
    </xdr:to>
    <xdr:graphicFrame macro="">
      <xdr:nvGraphicFramePr>
        <xdr:cNvPr id="7" name="Grafiek 6">
          <a:extLst>
            <a:ext uri="{FF2B5EF4-FFF2-40B4-BE49-F238E27FC236}">
              <a16:creationId xmlns:a16="http://schemas.microsoft.com/office/drawing/2014/main" id="{EDFFC73F-B8A5-3F4C-BD8F-54C8B1D03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603710</xdr:colOff>
      <xdr:row>11</xdr:row>
      <xdr:rowOff>229704</xdr:rowOff>
    </xdr:from>
    <xdr:to>
      <xdr:col>29</xdr:col>
      <xdr:colOff>408609</xdr:colOff>
      <xdr:row>20</xdr:row>
      <xdr:rowOff>285658</xdr:rowOff>
    </xdr:to>
    <xdr:graphicFrame macro="">
      <xdr:nvGraphicFramePr>
        <xdr:cNvPr id="8" name="Grafiek 7">
          <a:extLst>
            <a:ext uri="{FF2B5EF4-FFF2-40B4-BE49-F238E27FC236}">
              <a16:creationId xmlns:a16="http://schemas.microsoft.com/office/drawing/2014/main" id="{BEF257F9-A76E-EC4F-9997-407AACA4A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658927</xdr:colOff>
      <xdr:row>11</xdr:row>
      <xdr:rowOff>248111</xdr:rowOff>
    </xdr:from>
    <xdr:to>
      <xdr:col>36</xdr:col>
      <xdr:colOff>463825</xdr:colOff>
      <xdr:row>21</xdr:row>
      <xdr:rowOff>9572</xdr:rowOff>
    </xdr:to>
    <xdr:graphicFrame macro="">
      <xdr:nvGraphicFramePr>
        <xdr:cNvPr id="9" name="Grafiek 8">
          <a:extLst>
            <a:ext uri="{FF2B5EF4-FFF2-40B4-BE49-F238E27FC236}">
              <a16:creationId xmlns:a16="http://schemas.microsoft.com/office/drawing/2014/main" id="{0547A1E9-A602-C84E-B309-8335FDA9E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37</xdr:col>
      <xdr:colOff>33132</xdr:colOff>
      <xdr:row>11</xdr:row>
      <xdr:rowOff>156082</xdr:rowOff>
    </xdr:from>
    <xdr:to>
      <xdr:col>43</xdr:col>
      <xdr:colOff>519045</xdr:colOff>
      <xdr:row>20</xdr:row>
      <xdr:rowOff>212036</xdr:rowOff>
    </xdr:to>
    <xdr:graphicFrame macro="">
      <xdr:nvGraphicFramePr>
        <xdr:cNvPr id="10" name="Grafiek 9">
          <a:extLst>
            <a:ext uri="{FF2B5EF4-FFF2-40B4-BE49-F238E27FC236}">
              <a16:creationId xmlns:a16="http://schemas.microsoft.com/office/drawing/2014/main" id="{924954F0-59E9-3947-B2A4-8C001C2F9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658928</xdr:colOff>
      <xdr:row>11</xdr:row>
      <xdr:rowOff>266517</xdr:rowOff>
    </xdr:from>
    <xdr:to>
      <xdr:col>50</xdr:col>
      <xdr:colOff>463826</xdr:colOff>
      <xdr:row>21</xdr:row>
      <xdr:rowOff>27978</xdr:rowOff>
    </xdr:to>
    <xdr:graphicFrame macro="">
      <xdr:nvGraphicFramePr>
        <xdr:cNvPr id="11" name="Grafiek 10">
          <a:extLst>
            <a:ext uri="{FF2B5EF4-FFF2-40B4-BE49-F238E27FC236}">
              <a16:creationId xmlns:a16="http://schemas.microsoft.com/office/drawing/2014/main" id="{17DC59E1-6DF5-184A-9EB6-F2A360610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401247</xdr:colOff>
      <xdr:row>4</xdr:row>
      <xdr:rowOff>45647</xdr:rowOff>
    </xdr:from>
    <xdr:to>
      <xdr:col>22</xdr:col>
      <xdr:colOff>206145</xdr:colOff>
      <xdr:row>8</xdr:row>
      <xdr:rowOff>156818</xdr:rowOff>
    </xdr:to>
    <xdr:graphicFrame macro="">
      <xdr:nvGraphicFramePr>
        <xdr:cNvPr id="12" name="Grafiek 11">
          <a:extLst>
            <a:ext uri="{FF2B5EF4-FFF2-40B4-BE49-F238E27FC236}">
              <a16:creationId xmlns:a16="http://schemas.microsoft.com/office/drawing/2014/main" id="{33805BA5-4CE8-5049-896F-ABCED9512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22</xdr:col>
      <xdr:colOff>585304</xdr:colOff>
      <xdr:row>3</xdr:row>
      <xdr:rowOff>137676</xdr:rowOff>
    </xdr:from>
    <xdr:to>
      <xdr:col>29</xdr:col>
      <xdr:colOff>390203</xdr:colOff>
      <xdr:row>8</xdr:row>
      <xdr:rowOff>64789</xdr:rowOff>
    </xdr:to>
    <xdr:graphicFrame macro="">
      <xdr:nvGraphicFramePr>
        <xdr:cNvPr id="13" name="Grafiek 12">
          <a:extLst>
            <a:ext uri="{FF2B5EF4-FFF2-40B4-BE49-F238E27FC236}">
              <a16:creationId xmlns:a16="http://schemas.microsoft.com/office/drawing/2014/main" id="{68853C7C-8F12-DE48-80F2-C7FD29BB31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30</xdr:col>
      <xdr:colOff>51536</xdr:colOff>
      <xdr:row>4</xdr:row>
      <xdr:rowOff>27240</xdr:rowOff>
    </xdr:from>
    <xdr:to>
      <xdr:col>36</xdr:col>
      <xdr:colOff>537449</xdr:colOff>
      <xdr:row>8</xdr:row>
      <xdr:rowOff>138411</xdr:rowOff>
    </xdr:to>
    <xdr:graphicFrame macro="">
      <xdr:nvGraphicFramePr>
        <xdr:cNvPr id="14" name="Grafiek 13">
          <a:extLst>
            <a:ext uri="{FF2B5EF4-FFF2-40B4-BE49-F238E27FC236}">
              <a16:creationId xmlns:a16="http://schemas.microsoft.com/office/drawing/2014/main" id="{3217499A-A353-A740-921E-217483603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36</xdr:col>
      <xdr:colOff>677333</xdr:colOff>
      <xdr:row>3</xdr:row>
      <xdr:rowOff>137676</xdr:rowOff>
    </xdr:from>
    <xdr:to>
      <xdr:col>43</xdr:col>
      <xdr:colOff>482232</xdr:colOff>
      <xdr:row>8</xdr:row>
      <xdr:rowOff>64789</xdr:rowOff>
    </xdr:to>
    <xdr:graphicFrame macro="">
      <xdr:nvGraphicFramePr>
        <xdr:cNvPr id="15" name="Grafiek 14">
          <a:extLst>
            <a:ext uri="{FF2B5EF4-FFF2-40B4-BE49-F238E27FC236}">
              <a16:creationId xmlns:a16="http://schemas.microsoft.com/office/drawing/2014/main" id="{FDCBA613-4BD2-0B4D-817D-A01A4B010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44</xdr:col>
      <xdr:colOff>51535</xdr:colOff>
      <xdr:row>3</xdr:row>
      <xdr:rowOff>156081</xdr:rowOff>
    </xdr:from>
    <xdr:to>
      <xdr:col>50</xdr:col>
      <xdr:colOff>537448</xdr:colOff>
      <xdr:row>8</xdr:row>
      <xdr:rowOff>83194</xdr:rowOff>
    </xdr:to>
    <xdr:graphicFrame macro="">
      <xdr:nvGraphicFramePr>
        <xdr:cNvPr id="16" name="Grafiek 15">
          <a:extLst>
            <a:ext uri="{FF2B5EF4-FFF2-40B4-BE49-F238E27FC236}">
              <a16:creationId xmlns:a16="http://schemas.microsoft.com/office/drawing/2014/main" id="{88F6B60E-9D98-4740-A998-0478C69133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194733</xdr:colOff>
      <xdr:row>38</xdr:row>
      <xdr:rowOff>16934</xdr:rowOff>
    </xdr:from>
    <xdr:to>
      <xdr:col>14</xdr:col>
      <xdr:colOff>25400</xdr:colOff>
      <xdr:row>52</xdr:row>
      <xdr:rowOff>152400</xdr:rowOff>
    </xdr:to>
    <xdr:graphicFrame macro="">
      <xdr:nvGraphicFramePr>
        <xdr:cNvPr id="17" name="Grafiek 16">
          <a:extLst>
            <a:ext uri="{FF2B5EF4-FFF2-40B4-BE49-F238E27FC236}">
              <a16:creationId xmlns:a16="http://schemas.microsoft.com/office/drawing/2014/main" id="{4D770AB1-6CEB-FCD0-CA6E-11F36BB4B2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21</xdr:col>
      <xdr:colOff>499534</xdr:colOff>
      <xdr:row>37</xdr:row>
      <xdr:rowOff>16933</xdr:rowOff>
    </xdr:from>
    <xdr:to>
      <xdr:col>28</xdr:col>
      <xdr:colOff>330201</xdr:colOff>
      <xdr:row>51</xdr:row>
      <xdr:rowOff>152400</xdr:rowOff>
    </xdr:to>
    <xdr:graphicFrame macro="">
      <xdr:nvGraphicFramePr>
        <xdr:cNvPr id="18" name="Grafiek 17">
          <a:extLst>
            <a:ext uri="{FF2B5EF4-FFF2-40B4-BE49-F238E27FC236}">
              <a16:creationId xmlns:a16="http://schemas.microsoft.com/office/drawing/2014/main" id="{3C3F7673-AD12-EAB9-ECAE-708C15BC3F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431800</xdr:colOff>
      <xdr:row>54</xdr:row>
      <xdr:rowOff>135466</xdr:rowOff>
    </xdr:from>
    <xdr:to>
      <xdr:col>13</xdr:col>
      <xdr:colOff>262467</xdr:colOff>
      <xdr:row>69</xdr:row>
      <xdr:rowOff>84666</xdr:rowOff>
    </xdr:to>
    <xdr:graphicFrame macro="">
      <xdr:nvGraphicFramePr>
        <xdr:cNvPr id="19" name="Grafiek 18">
          <a:extLst>
            <a:ext uri="{FF2B5EF4-FFF2-40B4-BE49-F238E27FC236}">
              <a16:creationId xmlns:a16="http://schemas.microsoft.com/office/drawing/2014/main" id="{41880AFF-5063-7C7F-7F7E-7431DC96E7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22</xdr:col>
      <xdr:colOff>465667</xdr:colOff>
      <xdr:row>55</xdr:row>
      <xdr:rowOff>50798</xdr:rowOff>
    </xdr:from>
    <xdr:to>
      <xdr:col>29</xdr:col>
      <xdr:colOff>660400</xdr:colOff>
      <xdr:row>70</xdr:row>
      <xdr:rowOff>169332</xdr:rowOff>
    </xdr:to>
    <xdr:graphicFrame macro="">
      <xdr:nvGraphicFramePr>
        <xdr:cNvPr id="20" name="Grafiek 19">
          <a:extLst>
            <a:ext uri="{FF2B5EF4-FFF2-40B4-BE49-F238E27FC236}">
              <a16:creationId xmlns:a16="http://schemas.microsoft.com/office/drawing/2014/main" id="{8155BA9C-B338-4994-68A9-AE548F60F5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18</xdr:col>
      <xdr:colOff>93132</xdr:colOff>
      <xdr:row>74</xdr:row>
      <xdr:rowOff>33866</xdr:rowOff>
    </xdr:from>
    <xdr:to>
      <xdr:col>26</xdr:col>
      <xdr:colOff>118533</xdr:colOff>
      <xdr:row>88</xdr:row>
      <xdr:rowOff>67734</xdr:rowOff>
    </xdr:to>
    <xdr:graphicFrame macro="">
      <xdr:nvGraphicFramePr>
        <xdr:cNvPr id="21" name="Grafiek 20">
          <a:extLst>
            <a:ext uri="{FF2B5EF4-FFF2-40B4-BE49-F238E27FC236}">
              <a16:creationId xmlns:a16="http://schemas.microsoft.com/office/drawing/2014/main" id="{39D6AE74-3D9C-9718-54E5-9F308D65DC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753534</xdr:colOff>
      <xdr:row>85</xdr:row>
      <xdr:rowOff>33867</xdr:rowOff>
    </xdr:from>
    <xdr:to>
      <xdr:col>13</xdr:col>
      <xdr:colOff>279400</xdr:colOff>
      <xdr:row>92</xdr:row>
      <xdr:rowOff>101600</xdr:rowOff>
    </xdr:to>
    <xdr:graphicFrame macro="">
      <xdr:nvGraphicFramePr>
        <xdr:cNvPr id="22" name="Grafiek 21">
          <a:extLst>
            <a:ext uri="{FF2B5EF4-FFF2-40B4-BE49-F238E27FC236}">
              <a16:creationId xmlns:a16="http://schemas.microsoft.com/office/drawing/2014/main" id="{2015AD3B-7616-0373-A1B3-4D4C95C47C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Esther Snoek" id="{51FDF1A3-0DD8-6B49-A759-DEBF7FA7CB3A}" userId="S::e.snoek@pike-consult.nl::4bc435b9-d45b-4297-83f5-044115dc4322" providerId="AD"/>
  <person displayName="Mark Schaap" id="{25C82146-1BEC-3B4C-937C-1D3C879FEE72}" userId="S::m.schaap@pike-consult.nl::9f5143d6-9acc-42ca-b583-09da5584cea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99C9E8-5E0F-482D-B74D-93EA20720164}" name="Tabel1" displayName="Tabel1" ref="A2:L372" dataDxfId="176">
  <autoFilter ref="A2:L372" xr:uid="{CD99C9E8-5E0F-482D-B74D-93EA20720164}"/>
  <tableColumns count="12">
    <tableColumn id="1" xr3:uid="{0B6CA32E-3C3A-4123-B075-BD4979C30C8E}" name="#" totalsRowLabel="Totaal" dataDxfId="175" totalsRowDxfId="174"/>
    <tableColumn id="2" xr3:uid="{9A8189FF-8DA8-4206-AB47-D8F56D87B93F}" name="Processtap_x000a_no." dataDxfId="173" totalsRowDxfId="172"/>
    <tableColumn id="3" xr3:uid="{2031578B-F9C3-4C7C-BC37-45C3531E02C0}" name="Processtap" dataDxfId="171" totalsRowDxfId="170"/>
    <tableColumn id="6" xr3:uid="{87B9E3EC-9AC6-45D3-BD00-F9D8EDBFC277}" name="Begrip no." dataDxfId="169"/>
    <tableColumn id="14" xr3:uid="{F496AFD5-0EE3-4DE1-8EA3-1C483DDF1CA9}" name="Begrip" dataDxfId="168" totalsRowDxfId="167"/>
    <tableColumn id="7" xr3:uid="{7EE764A4-119F-4798-9B60-BD53B17ADFFB}" name="QRNS" dataDxfId="166" totalsRowDxfId="165"/>
    <tableColumn id="5" xr3:uid="{A9BAAD5A-EC79-4FFA-93B2-E3E7AC7331EC}" name="DTBR" dataDxfId="164" totalsRowDxfId="163"/>
    <tableColumn id="12" xr3:uid="{C376E8D9-16B2-436A-90A6-68C0AA2B743B}" name="AUMC" dataDxfId="162" totalsRowDxfId="161"/>
    <tableColumn id="8" xr3:uid="{A2857558-182C-420D-85C8-0A2B5FFFB1A2}" name="Overnemen_x000a_(blauw)" dataDxfId="160" totalsRowDxfId="159"/>
    <tableColumn id="9" xr3:uid="{1FCB1387-78DF-42C8-A6AA-A5015E905603}" name="Invoertype/opties" dataDxfId="158" totalsRowDxfId="157"/>
    <tableColumn id="10" xr3:uid="{FB4D8FE4-3D01-49B0-B1A1-F7BEC57C3F09}" name="Infoblok" dataDxfId="156" totalsRowDxfId="155"/>
    <tableColumn id="11" xr3:uid="{771D506C-8E7F-4C94-A57D-709FA64AD4B0}" name="Toelichting" dataDxfId="154" totalsRowDxfId="153"/>
  </tableColumns>
  <tableStyleInfo name="TableStyleMedium2" showFirstColumn="1"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0" dT="2022-04-11T12:30:02.35" personId="{51FDF1A3-0DD8-6B49-A759-DEBF7FA7CB3A}" id="{6BFE62B7-59B5-3A4E-82CE-A2CF9EEE697B}">
    <text>Type ok, Type drain, start en stoptijd</text>
  </threadedComment>
  <threadedComment ref="I10" dT="2022-04-11T12:29:09.98" personId="{51FDF1A3-0DD8-6B49-A759-DEBF7FA7CB3A}" id="{93393177-A971-8242-A60B-28C11434EB5C}">
    <text>evt complicaties</text>
  </threadedComment>
  <threadedComment ref="B14" dT="2023-08-02T10:59:21.56" personId="{25C82146-1BEC-3B4C-937C-1D3C879FEE72}" id="{4EE84D18-2D1F-D544-82F8-DC7573986FB7}">
    <text>Klachten</text>
  </threadedComment>
  <threadedComment ref="I14" dT="2022-04-11T12:30:49.75" personId="{51FDF1A3-0DD8-6B49-A759-DEBF7FA7CB3A}" id="{04CE7E1E-1B52-954F-8DB6-4109FDB01AA1}">
    <text>HR, Temp, Sat</text>
  </threadedComment>
  <threadedComment ref="J14" dT="2022-04-11T12:31:58.75" personId="{51FDF1A3-0DD8-6B49-A759-DEBF7FA7CB3A}" id="{D9516CDC-6650-DF4D-A2B3-362A8BE25130}">
    <text>Controleafspraak plannen</text>
  </threadedComment>
  <threadedComment ref="J14" dT="2022-04-11T12:34:22.14" personId="{51FDF1A3-0DD8-6B49-A759-DEBF7FA7CB3A}" id="{B77C1D54-E96D-444C-A45D-E9CF8331170E}" parentId="{D9516CDC-6650-DF4D-A2B3-362A8BE25130}">
    <text>Advies over datum hechtingen verwijderen</text>
  </threadedComment>
  <threadedComment ref="K15" dT="2022-04-11T12:35:36.47" personId="{51FDF1A3-0DD8-6B49-A759-DEBF7FA7CB3A}" id="{4699C5AF-3E42-094D-9AC5-EA13A304D462}">
    <text>Controle CT ScanMRI </text>
  </threadedComment>
  <threadedComment ref="L15" dT="2022-04-11T12:35:36.47" personId="{51FDF1A3-0DD8-6B49-A759-DEBF7FA7CB3A}" id="{09EE3A51-F05F-3047-AF66-C323D0DAB1B6}">
    <text>Controle CT ScanMRI </text>
  </threadedComment>
  <threadedComment ref="G16" dT="2022-04-11T12:25:14.22" personId="{51FDF1A3-0DD8-6B49-A759-DEBF7FA7CB3A}" id="{5196C3D7-1D4E-5340-BA8C-493FE717B918}">
    <text>Saturatie, HF, temp</text>
  </threadedComment>
  <threadedComment ref="J16" dT="2022-04-11T12:31:58.75" personId="{51FDF1A3-0DD8-6B49-A759-DEBF7FA7CB3A}" id="{66B37EAD-6B22-944D-A60F-7C96CC1923BF}">
    <text>Controleafspraak plannen</text>
  </threadedComment>
  <threadedComment ref="H17" dT="2022-04-11T12:28:37.18" personId="{51FDF1A3-0DD8-6B49-A759-DEBF7FA7CB3A}" id="{17EA30DD-5E0B-D044-B0D2-679BE1C7E941}">
    <text>Saturatie, temp, monitoren door anesthesie</text>
  </threadedComment>
  <threadedComment ref="K17" dT="2022-04-11T12:36:07.36" personId="{51FDF1A3-0DD8-6B49-A759-DEBF7FA7CB3A}" id="{BB91700D-6581-1D47-8CE4-177FD080687F}">
    <text>evt complicaties</text>
  </threadedComment>
  <threadedComment ref="L17" dT="2022-04-11T12:36:07.36" personId="{51FDF1A3-0DD8-6B49-A759-DEBF7FA7CB3A}" id="{66AE1481-140D-5E45-8649-7B3C9ED33E9C}">
    <text>evt complicaties</text>
  </threadedComment>
  <threadedComment ref="F21" dT="2022-04-11T12:20:46.79" personId="{51FDF1A3-0DD8-6B49-A759-DEBF7FA7CB3A}" id="{CBA9964E-6599-8A47-89B5-DDCB6D7DBB28}">
    <text>ECG, kan de mond goed open, hart en longen beluisteren</text>
  </threadedComment>
  <threadedComment ref="C25" dT="2022-04-11T12:19:28.98" personId="{51FDF1A3-0DD8-6B49-A759-DEBF7FA7CB3A}" id="{548BA6C7-9A85-6549-A75E-DECBEFABED38}">
    <text>Lumbale infusietest en neurologisch onderzoek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2560A-5C91-473A-B389-A68F1A6F7A31}">
  <sheetPr>
    <tabColor theme="0"/>
  </sheetPr>
  <dimension ref="B1:P26"/>
  <sheetViews>
    <sheetView topLeftCell="A21" workbookViewId="0">
      <selection activeCell="B4" sqref="B4:P26"/>
    </sheetView>
  </sheetViews>
  <sheetFormatPr defaultColWidth="9.140625" defaultRowHeight="15"/>
  <cols>
    <col min="1" max="1" width="2.28515625" style="1" customWidth="1"/>
    <col min="2" max="15" width="9.140625" style="1"/>
    <col min="16" max="16" width="1.85546875" style="1" customWidth="1"/>
    <col min="17" max="16384" width="9.140625" style="1"/>
  </cols>
  <sheetData>
    <row r="1" spans="2:16" ht="6" customHeight="1"/>
    <row r="2" spans="2:16" ht="23.25">
      <c r="B2" s="21" t="s">
        <v>0</v>
      </c>
    </row>
    <row r="4" spans="2:16">
      <c r="B4" s="220" t="s">
        <v>1</v>
      </c>
      <c r="C4" s="221"/>
      <c r="D4" s="221"/>
      <c r="E4" s="221"/>
      <c r="F4" s="221"/>
      <c r="G4" s="221"/>
      <c r="H4" s="221"/>
      <c r="I4" s="221"/>
      <c r="J4" s="221"/>
      <c r="K4" s="221"/>
      <c r="L4" s="221"/>
      <c r="M4" s="221"/>
      <c r="N4" s="221"/>
      <c r="O4" s="221"/>
      <c r="P4" s="221"/>
    </row>
    <row r="5" spans="2:16">
      <c r="B5" s="221"/>
      <c r="C5" s="221"/>
      <c r="D5" s="221"/>
      <c r="E5" s="221"/>
      <c r="F5" s="221"/>
      <c r="G5" s="221"/>
      <c r="H5" s="221"/>
      <c r="I5" s="221"/>
      <c r="J5" s="221"/>
      <c r="K5" s="221"/>
      <c r="L5" s="221"/>
      <c r="M5" s="221"/>
      <c r="N5" s="221"/>
      <c r="O5" s="221"/>
      <c r="P5" s="221"/>
    </row>
    <row r="6" spans="2:16">
      <c r="B6" s="221"/>
      <c r="C6" s="221"/>
      <c r="D6" s="221"/>
      <c r="E6" s="221"/>
      <c r="F6" s="221"/>
      <c r="G6" s="221"/>
      <c r="H6" s="221"/>
      <c r="I6" s="221"/>
      <c r="J6" s="221"/>
      <c r="K6" s="221"/>
      <c r="L6" s="221"/>
      <c r="M6" s="221"/>
      <c r="N6" s="221"/>
      <c r="O6" s="221"/>
      <c r="P6" s="221"/>
    </row>
    <row r="7" spans="2:16">
      <c r="B7" s="221"/>
      <c r="C7" s="221"/>
      <c r="D7" s="221"/>
      <c r="E7" s="221"/>
      <c r="F7" s="221"/>
      <c r="G7" s="221"/>
      <c r="H7" s="221"/>
      <c r="I7" s="221"/>
      <c r="J7" s="221"/>
      <c r="K7" s="221"/>
      <c r="L7" s="221"/>
      <c r="M7" s="221"/>
      <c r="N7" s="221"/>
      <c r="O7" s="221"/>
      <c r="P7" s="221"/>
    </row>
    <row r="8" spans="2:16">
      <c r="B8" s="221"/>
      <c r="C8" s="221"/>
      <c r="D8" s="221"/>
      <c r="E8" s="221"/>
      <c r="F8" s="221"/>
      <c r="G8" s="221"/>
      <c r="H8" s="221"/>
      <c r="I8" s="221"/>
      <c r="J8" s="221"/>
      <c r="K8" s="221"/>
      <c r="L8" s="221"/>
      <c r="M8" s="221"/>
      <c r="N8" s="221"/>
      <c r="O8" s="221"/>
      <c r="P8" s="221"/>
    </row>
    <row r="9" spans="2:16">
      <c r="B9" s="221"/>
      <c r="C9" s="221"/>
      <c r="D9" s="221"/>
      <c r="E9" s="221"/>
      <c r="F9" s="221"/>
      <c r="G9" s="221"/>
      <c r="H9" s="221"/>
      <c r="I9" s="221"/>
      <c r="J9" s="221"/>
      <c r="K9" s="221"/>
      <c r="L9" s="221"/>
      <c r="M9" s="221"/>
      <c r="N9" s="221"/>
      <c r="O9" s="221"/>
      <c r="P9" s="221"/>
    </row>
    <row r="10" spans="2:16">
      <c r="B10" s="221"/>
      <c r="C10" s="221"/>
      <c r="D10" s="221"/>
      <c r="E10" s="221"/>
      <c r="F10" s="221"/>
      <c r="G10" s="221"/>
      <c r="H10" s="221"/>
      <c r="I10" s="221"/>
      <c r="J10" s="221"/>
      <c r="K10" s="221"/>
      <c r="L10" s="221"/>
      <c r="M10" s="221"/>
      <c r="N10" s="221"/>
      <c r="O10" s="221"/>
      <c r="P10" s="221"/>
    </row>
    <row r="11" spans="2:16">
      <c r="B11" s="221"/>
      <c r="C11" s="221"/>
      <c r="D11" s="221"/>
      <c r="E11" s="221"/>
      <c r="F11" s="221"/>
      <c r="G11" s="221"/>
      <c r="H11" s="221"/>
      <c r="I11" s="221"/>
      <c r="J11" s="221"/>
      <c r="K11" s="221"/>
      <c r="L11" s="221"/>
      <c r="M11" s="221"/>
      <c r="N11" s="221"/>
      <c r="O11" s="221"/>
      <c r="P11" s="221"/>
    </row>
    <row r="12" spans="2:16">
      <c r="B12" s="221"/>
      <c r="C12" s="221"/>
      <c r="D12" s="221"/>
      <c r="E12" s="221"/>
      <c r="F12" s="221"/>
      <c r="G12" s="221"/>
      <c r="H12" s="221"/>
      <c r="I12" s="221"/>
      <c r="J12" s="221"/>
      <c r="K12" s="221"/>
      <c r="L12" s="221"/>
      <c r="M12" s="221"/>
      <c r="N12" s="221"/>
      <c r="O12" s="221"/>
      <c r="P12" s="221"/>
    </row>
    <row r="13" spans="2:16">
      <c r="B13" s="221"/>
      <c r="C13" s="221"/>
      <c r="D13" s="221"/>
      <c r="E13" s="221"/>
      <c r="F13" s="221"/>
      <c r="G13" s="221"/>
      <c r="H13" s="221"/>
      <c r="I13" s="221"/>
      <c r="J13" s="221"/>
      <c r="K13" s="221"/>
      <c r="L13" s="221"/>
      <c r="M13" s="221"/>
      <c r="N13" s="221"/>
      <c r="O13" s="221"/>
      <c r="P13" s="221"/>
    </row>
    <row r="14" spans="2:16">
      <c r="B14" s="221"/>
      <c r="C14" s="221"/>
      <c r="D14" s="221"/>
      <c r="E14" s="221"/>
      <c r="F14" s="221"/>
      <c r="G14" s="221"/>
      <c r="H14" s="221"/>
      <c r="I14" s="221"/>
      <c r="J14" s="221"/>
      <c r="K14" s="221"/>
      <c r="L14" s="221"/>
      <c r="M14" s="221"/>
      <c r="N14" s="221"/>
      <c r="O14" s="221"/>
      <c r="P14" s="221"/>
    </row>
    <row r="15" spans="2:16">
      <c r="B15" s="221"/>
      <c r="C15" s="221"/>
      <c r="D15" s="221"/>
      <c r="E15" s="221"/>
      <c r="F15" s="221"/>
      <c r="G15" s="221"/>
      <c r="H15" s="221"/>
      <c r="I15" s="221"/>
      <c r="J15" s="221"/>
      <c r="K15" s="221"/>
      <c r="L15" s="221"/>
      <c r="M15" s="221"/>
      <c r="N15" s="221"/>
      <c r="O15" s="221"/>
      <c r="P15" s="221"/>
    </row>
    <row r="16" spans="2:16">
      <c r="B16" s="221"/>
      <c r="C16" s="221"/>
      <c r="D16" s="221"/>
      <c r="E16" s="221"/>
      <c r="F16" s="221"/>
      <c r="G16" s="221"/>
      <c r="H16" s="221"/>
      <c r="I16" s="221"/>
      <c r="J16" s="221"/>
      <c r="K16" s="221"/>
      <c r="L16" s="221"/>
      <c r="M16" s="221"/>
      <c r="N16" s="221"/>
      <c r="O16" s="221"/>
      <c r="P16" s="221"/>
    </row>
    <row r="17" spans="2:16">
      <c r="B17" s="221"/>
      <c r="C17" s="221"/>
      <c r="D17" s="221"/>
      <c r="E17" s="221"/>
      <c r="F17" s="221"/>
      <c r="G17" s="221"/>
      <c r="H17" s="221"/>
      <c r="I17" s="221"/>
      <c r="J17" s="221"/>
      <c r="K17" s="221"/>
      <c r="L17" s="221"/>
      <c r="M17" s="221"/>
      <c r="N17" s="221"/>
      <c r="O17" s="221"/>
      <c r="P17" s="221"/>
    </row>
    <row r="18" spans="2:16">
      <c r="B18" s="221"/>
      <c r="C18" s="221"/>
      <c r="D18" s="221"/>
      <c r="E18" s="221"/>
      <c r="F18" s="221"/>
      <c r="G18" s="221"/>
      <c r="H18" s="221"/>
      <c r="I18" s="221"/>
      <c r="J18" s="221"/>
      <c r="K18" s="221"/>
      <c r="L18" s="221"/>
      <c r="M18" s="221"/>
      <c r="N18" s="221"/>
      <c r="O18" s="221"/>
      <c r="P18" s="221"/>
    </row>
    <row r="19" spans="2:16">
      <c r="B19" s="221"/>
      <c r="C19" s="221"/>
      <c r="D19" s="221"/>
      <c r="E19" s="221"/>
      <c r="F19" s="221"/>
      <c r="G19" s="221"/>
      <c r="H19" s="221"/>
      <c r="I19" s="221"/>
      <c r="J19" s="221"/>
      <c r="K19" s="221"/>
      <c r="L19" s="221"/>
      <c r="M19" s="221"/>
      <c r="N19" s="221"/>
      <c r="O19" s="221"/>
      <c r="P19" s="221"/>
    </row>
    <row r="20" spans="2:16">
      <c r="B20" s="221"/>
      <c r="C20" s="221"/>
      <c r="D20" s="221"/>
      <c r="E20" s="221"/>
      <c r="F20" s="221"/>
      <c r="G20" s="221"/>
      <c r="H20" s="221"/>
      <c r="I20" s="221"/>
      <c r="J20" s="221"/>
      <c r="K20" s="221"/>
      <c r="L20" s="221"/>
      <c r="M20" s="221"/>
      <c r="N20" s="221"/>
      <c r="O20" s="221"/>
      <c r="P20" s="221"/>
    </row>
    <row r="21" spans="2:16">
      <c r="B21" s="221"/>
      <c r="C21" s="221"/>
      <c r="D21" s="221"/>
      <c r="E21" s="221"/>
      <c r="F21" s="221"/>
      <c r="G21" s="221"/>
      <c r="H21" s="221"/>
      <c r="I21" s="221"/>
      <c r="J21" s="221"/>
      <c r="K21" s="221"/>
      <c r="L21" s="221"/>
      <c r="M21" s="221"/>
      <c r="N21" s="221"/>
      <c r="O21" s="221"/>
      <c r="P21" s="221"/>
    </row>
    <row r="22" spans="2:16">
      <c r="B22" s="221"/>
      <c r="C22" s="221"/>
      <c r="D22" s="221"/>
      <c r="E22" s="221"/>
      <c r="F22" s="221"/>
      <c r="G22" s="221"/>
      <c r="H22" s="221"/>
      <c r="I22" s="221"/>
      <c r="J22" s="221"/>
      <c r="K22" s="221"/>
      <c r="L22" s="221"/>
      <c r="M22" s="221"/>
      <c r="N22" s="221"/>
      <c r="O22" s="221"/>
      <c r="P22" s="221"/>
    </row>
    <row r="23" spans="2:16">
      <c r="B23" s="221"/>
      <c r="C23" s="221"/>
      <c r="D23" s="221"/>
      <c r="E23" s="221"/>
      <c r="F23" s="221"/>
      <c r="G23" s="221"/>
      <c r="H23" s="221"/>
      <c r="I23" s="221"/>
      <c r="J23" s="221"/>
      <c r="K23" s="221"/>
      <c r="L23" s="221"/>
      <c r="M23" s="221"/>
      <c r="N23" s="221"/>
      <c r="O23" s="221"/>
      <c r="P23" s="221"/>
    </row>
    <row r="24" spans="2:16">
      <c r="B24" s="221"/>
      <c r="C24" s="221"/>
      <c r="D24" s="221"/>
      <c r="E24" s="221"/>
      <c r="F24" s="221"/>
      <c r="G24" s="221"/>
      <c r="H24" s="221"/>
      <c r="I24" s="221"/>
      <c r="J24" s="221"/>
      <c r="K24" s="221"/>
      <c r="L24" s="221"/>
      <c r="M24" s="221"/>
      <c r="N24" s="221"/>
      <c r="O24" s="221"/>
      <c r="P24" s="221"/>
    </row>
    <row r="25" spans="2:16">
      <c r="B25" s="221"/>
      <c r="C25" s="221"/>
      <c r="D25" s="221"/>
      <c r="E25" s="221"/>
      <c r="F25" s="221"/>
      <c r="G25" s="221"/>
      <c r="H25" s="221"/>
      <c r="I25" s="221"/>
      <c r="J25" s="221"/>
      <c r="K25" s="221"/>
      <c r="L25" s="221"/>
      <c r="M25" s="221"/>
      <c r="N25" s="221"/>
      <c r="O25" s="221"/>
      <c r="P25" s="221"/>
    </row>
    <row r="26" spans="2:16" ht="194.25" customHeight="1">
      <c r="B26" s="221"/>
      <c r="C26" s="221"/>
      <c r="D26" s="221"/>
      <c r="E26" s="221"/>
      <c r="F26" s="221"/>
      <c r="G26" s="221"/>
      <c r="H26" s="221"/>
      <c r="I26" s="221"/>
      <c r="J26" s="221"/>
      <c r="K26" s="221"/>
      <c r="L26" s="221"/>
      <c r="M26" s="221"/>
      <c r="N26" s="221"/>
      <c r="O26" s="221"/>
      <c r="P26" s="221"/>
    </row>
  </sheetData>
  <mergeCells count="1">
    <mergeCell ref="B4:P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6BBD0-539A-324B-83C1-57E8570561B6}">
  <dimension ref="A1:L86"/>
  <sheetViews>
    <sheetView zoomScaleNormal="100" workbookViewId="0">
      <pane ySplit="6" topLeftCell="A7" activePane="bottomLeft" state="frozen"/>
      <selection pane="bottomLeft" activeCell="G83" sqref="G83"/>
    </sheetView>
  </sheetViews>
  <sheetFormatPr defaultColWidth="11.42578125" defaultRowHeight="12.75"/>
  <cols>
    <col min="1" max="1" width="30.7109375" style="65" customWidth="1"/>
    <col min="2" max="2" width="27.7109375" style="65" customWidth="1"/>
    <col min="3" max="3" width="26.85546875" style="65" customWidth="1"/>
    <col min="4" max="4" width="23.85546875" style="65" bestFit="1" customWidth="1"/>
    <col min="5" max="6" width="24.140625" style="65" customWidth="1"/>
    <col min="7" max="7" width="27.42578125" style="65" customWidth="1"/>
    <col min="8" max="9" width="25.140625" style="65" customWidth="1"/>
    <col min="10" max="12" width="22.85546875" style="65" customWidth="1"/>
    <col min="13" max="13" width="11.42578125" style="65"/>
    <col min="14" max="14" width="13.42578125" style="65" bestFit="1" customWidth="1"/>
    <col min="15" max="16384" width="11.42578125" style="65"/>
  </cols>
  <sheetData>
    <row r="1" spans="1:12" ht="18.75">
      <c r="A1" s="115" t="s">
        <v>2</v>
      </c>
      <c r="B1" s="114"/>
      <c r="C1" s="114"/>
      <c r="D1" s="114"/>
      <c r="E1" s="114"/>
      <c r="F1" s="114"/>
      <c r="G1" s="114"/>
      <c r="H1" s="114"/>
      <c r="I1" s="114"/>
      <c r="J1" s="114"/>
      <c r="K1" s="114"/>
      <c r="L1" s="114"/>
    </row>
    <row r="3" spans="1:12" ht="15.75">
      <c r="A3" s="113" t="s">
        <v>3</v>
      </c>
      <c r="B3" s="112" t="s">
        <v>4</v>
      </c>
      <c r="C3" s="111"/>
      <c r="D3" s="111"/>
      <c r="E3" s="111"/>
      <c r="F3" s="111"/>
      <c r="G3" s="111"/>
      <c r="H3" s="111"/>
      <c r="I3" s="111"/>
      <c r="J3" s="111"/>
      <c r="K3" s="111"/>
      <c r="L3" s="111"/>
    </row>
    <row r="5" spans="1:12" ht="41.1" customHeight="1">
      <c r="A5" s="110" t="s">
        <v>5</v>
      </c>
      <c r="B5" s="93" t="s">
        <v>6</v>
      </c>
      <c r="C5" s="93" t="s">
        <v>7</v>
      </c>
      <c r="D5" s="93" t="s">
        <v>8</v>
      </c>
      <c r="E5" s="93" t="s">
        <v>9</v>
      </c>
      <c r="F5" s="93" t="s">
        <v>10</v>
      </c>
      <c r="G5" s="93" t="s">
        <v>11</v>
      </c>
      <c r="H5" s="93" t="s">
        <v>12</v>
      </c>
      <c r="I5" s="93" t="s">
        <v>13</v>
      </c>
      <c r="J5" s="93" t="s">
        <v>14</v>
      </c>
      <c r="K5" s="93" t="s">
        <v>15</v>
      </c>
      <c r="L5" s="93" t="s">
        <v>16</v>
      </c>
    </row>
    <row r="6" spans="1:12" ht="45">
      <c r="A6" s="93" t="s">
        <v>17</v>
      </c>
      <c r="B6" s="93" t="s">
        <v>18</v>
      </c>
      <c r="C6" s="93" t="s">
        <v>19</v>
      </c>
      <c r="D6" s="93" t="s">
        <v>20</v>
      </c>
      <c r="E6" s="93" t="s">
        <v>21</v>
      </c>
      <c r="F6" s="93" t="s">
        <v>22</v>
      </c>
      <c r="G6" s="93" t="s">
        <v>23</v>
      </c>
      <c r="H6" s="93" t="s">
        <v>21</v>
      </c>
      <c r="I6" s="93" t="s">
        <v>24</v>
      </c>
      <c r="J6" s="93" t="s">
        <v>25</v>
      </c>
      <c r="K6" s="93" t="s">
        <v>26</v>
      </c>
      <c r="L6" s="93" t="s">
        <v>26</v>
      </c>
    </row>
    <row r="7" spans="1:12" ht="15">
      <c r="A7" s="109" t="s">
        <v>27</v>
      </c>
      <c r="B7" s="67"/>
      <c r="C7" s="67"/>
      <c r="D7" s="67"/>
      <c r="E7" s="67"/>
      <c r="F7" s="67"/>
      <c r="G7" s="67"/>
      <c r="H7" s="67"/>
      <c r="I7" s="67"/>
      <c r="J7" s="67"/>
      <c r="K7" s="67"/>
      <c r="L7" s="67"/>
    </row>
    <row r="8" spans="1:12" ht="15">
      <c r="B8" s="108"/>
      <c r="C8" s="67"/>
      <c r="D8" s="67"/>
      <c r="E8" s="67"/>
      <c r="F8" s="67"/>
      <c r="G8" s="67"/>
      <c r="H8" s="67"/>
      <c r="I8" s="67"/>
      <c r="J8" s="67"/>
      <c r="K8" s="67"/>
      <c r="L8" s="67"/>
    </row>
    <row r="9" spans="1:12" ht="15">
      <c r="A9" s="72" t="s">
        <v>28</v>
      </c>
      <c r="B9" s="70"/>
      <c r="C9" s="70"/>
      <c r="D9" s="107"/>
      <c r="E9" s="107"/>
      <c r="F9" s="107"/>
      <c r="G9" s="68"/>
      <c r="H9" s="68"/>
      <c r="I9" s="68"/>
      <c r="J9" s="68"/>
      <c r="K9" s="68"/>
      <c r="L9" s="68"/>
    </row>
    <row r="10" spans="1:12" ht="15">
      <c r="A10" s="69" t="s">
        <v>29</v>
      </c>
      <c r="B10" s="68" t="s">
        <v>30</v>
      </c>
      <c r="C10" s="68" t="s">
        <v>31</v>
      </c>
      <c r="D10" s="68" t="s">
        <v>32</v>
      </c>
      <c r="E10" s="68" t="s">
        <v>32</v>
      </c>
      <c r="F10" s="68" t="s">
        <v>33</v>
      </c>
      <c r="G10" s="68" t="s">
        <v>34</v>
      </c>
      <c r="H10" s="68" t="s">
        <v>32</v>
      </c>
      <c r="I10" s="68" t="s">
        <v>35</v>
      </c>
      <c r="J10" s="68" t="s">
        <v>35</v>
      </c>
      <c r="K10" s="68" t="s">
        <v>36</v>
      </c>
      <c r="L10" s="68" t="s">
        <v>36</v>
      </c>
    </row>
    <row r="11" spans="1:12" ht="15">
      <c r="A11" s="69" t="s">
        <v>29</v>
      </c>
      <c r="B11" s="68" t="s">
        <v>37</v>
      </c>
      <c r="C11" s="68" t="s">
        <v>38</v>
      </c>
      <c r="D11" s="68" t="s">
        <v>39</v>
      </c>
      <c r="E11" s="68" t="s">
        <v>35</v>
      </c>
      <c r="F11" s="68" t="s">
        <v>40</v>
      </c>
      <c r="G11" s="68"/>
      <c r="H11" s="68" t="s">
        <v>41</v>
      </c>
      <c r="I11" s="68" t="s">
        <v>42</v>
      </c>
      <c r="J11" s="68" t="s">
        <v>43</v>
      </c>
      <c r="K11" s="68" t="s">
        <v>44</v>
      </c>
      <c r="L11" s="68" t="s">
        <v>44</v>
      </c>
    </row>
    <row r="12" spans="1:12" ht="15">
      <c r="A12" s="69" t="s">
        <v>29</v>
      </c>
      <c r="B12" s="70" t="s">
        <v>45</v>
      </c>
      <c r="C12" s="68" t="s">
        <v>32</v>
      </c>
      <c r="D12" s="68" t="s">
        <v>36</v>
      </c>
      <c r="E12" s="68"/>
      <c r="F12" s="68" t="s">
        <v>46</v>
      </c>
      <c r="G12" s="68" t="s">
        <v>47</v>
      </c>
      <c r="H12" s="68" t="s">
        <v>44</v>
      </c>
      <c r="I12" s="68" t="s">
        <v>43</v>
      </c>
      <c r="J12" s="68" t="s">
        <v>48</v>
      </c>
      <c r="K12" s="68" t="s">
        <v>49</v>
      </c>
      <c r="L12" s="68" t="s">
        <v>49</v>
      </c>
    </row>
    <row r="13" spans="1:12" ht="15">
      <c r="A13" s="69" t="s">
        <v>29</v>
      </c>
      <c r="B13" s="68" t="s">
        <v>36</v>
      </c>
      <c r="C13" s="68" t="s">
        <v>35</v>
      </c>
      <c r="D13" s="68" t="s">
        <v>50</v>
      </c>
      <c r="E13" s="68"/>
      <c r="F13" s="68" t="s">
        <v>51</v>
      </c>
      <c r="G13" s="70" t="s">
        <v>43</v>
      </c>
      <c r="H13" s="68" t="s">
        <v>52</v>
      </c>
      <c r="I13" s="68" t="s">
        <v>53</v>
      </c>
      <c r="J13" s="68" t="s">
        <v>32</v>
      </c>
      <c r="K13" s="68" t="s">
        <v>54</v>
      </c>
      <c r="L13" s="68" t="s">
        <v>54</v>
      </c>
    </row>
    <row r="14" spans="1:12" ht="15">
      <c r="A14" s="69" t="s">
        <v>29</v>
      </c>
      <c r="B14" s="68" t="s">
        <v>55</v>
      </c>
      <c r="C14" s="68" t="s">
        <v>36</v>
      </c>
      <c r="D14" s="68"/>
      <c r="E14" s="68"/>
      <c r="F14" s="68" t="s">
        <v>56</v>
      </c>
      <c r="G14" s="70" t="s">
        <v>41</v>
      </c>
      <c r="H14" s="68" t="s">
        <v>57</v>
      </c>
      <c r="I14" s="68" t="s">
        <v>58</v>
      </c>
      <c r="J14" s="68" t="s">
        <v>36</v>
      </c>
      <c r="K14" s="68" t="s">
        <v>51</v>
      </c>
      <c r="L14" s="68" t="s">
        <v>51</v>
      </c>
    </row>
    <row r="15" spans="1:12" ht="30">
      <c r="A15" s="69" t="s">
        <v>29</v>
      </c>
      <c r="B15" s="68" t="s">
        <v>59</v>
      </c>
      <c r="C15" s="68" t="s">
        <v>60</v>
      </c>
      <c r="D15" s="68"/>
      <c r="E15" s="68"/>
      <c r="F15" s="68" t="s">
        <v>61</v>
      </c>
      <c r="G15" s="70" t="s">
        <v>62</v>
      </c>
      <c r="H15" s="68" t="s">
        <v>63</v>
      </c>
      <c r="I15" s="68" t="s">
        <v>57</v>
      </c>
      <c r="J15" s="68" t="s">
        <v>64</v>
      </c>
      <c r="K15" s="68" t="s">
        <v>32</v>
      </c>
      <c r="L15" s="68" t="s">
        <v>32</v>
      </c>
    </row>
    <row r="16" spans="1:12" ht="15">
      <c r="A16" s="69" t="s">
        <v>29</v>
      </c>
      <c r="B16" s="68"/>
      <c r="C16" s="68" t="s">
        <v>51</v>
      </c>
      <c r="D16" s="68"/>
      <c r="E16" s="68"/>
      <c r="F16" s="68" t="s">
        <v>65</v>
      </c>
      <c r="G16" s="70" t="s">
        <v>66</v>
      </c>
      <c r="H16" s="68" t="s">
        <v>55</v>
      </c>
      <c r="I16" s="68" t="s">
        <v>52</v>
      </c>
      <c r="J16" s="68"/>
      <c r="K16" s="68" t="s">
        <v>67</v>
      </c>
      <c r="L16" s="68" t="s">
        <v>67</v>
      </c>
    </row>
    <row r="17" spans="1:12" ht="15">
      <c r="A17" s="69" t="s">
        <v>29</v>
      </c>
      <c r="B17" s="68"/>
      <c r="C17" s="68" t="s">
        <v>56</v>
      </c>
      <c r="D17" s="68"/>
      <c r="E17" s="68"/>
      <c r="F17" s="68" t="s">
        <v>48</v>
      </c>
      <c r="G17" s="70" t="s">
        <v>64</v>
      </c>
      <c r="H17" s="68" t="s">
        <v>68</v>
      </c>
      <c r="I17" s="68" t="s">
        <v>64</v>
      </c>
      <c r="J17" s="106" t="s">
        <v>49</v>
      </c>
      <c r="K17" s="68" t="s">
        <v>35</v>
      </c>
      <c r="L17" s="68" t="s">
        <v>35</v>
      </c>
    </row>
    <row r="18" spans="1:12" ht="15">
      <c r="A18" s="69" t="s">
        <v>29</v>
      </c>
      <c r="B18" s="68"/>
      <c r="C18" s="68" t="s">
        <v>61</v>
      </c>
      <c r="D18" s="68"/>
      <c r="E18" s="68"/>
      <c r="F18" s="68" t="s">
        <v>39</v>
      </c>
      <c r="G18" s="70" t="s">
        <v>52</v>
      </c>
      <c r="H18" s="68" t="s">
        <v>43</v>
      </c>
      <c r="I18" s="68" t="s">
        <v>69</v>
      </c>
      <c r="J18" s="68"/>
      <c r="K18" s="106" t="s">
        <v>70</v>
      </c>
      <c r="L18" s="106" t="s">
        <v>70</v>
      </c>
    </row>
    <row r="19" spans="1:12" ht="15">
      <c r="A19" s="69" t="s">
        <v>29</v>
      </c>
      <c r="B19" s="68"/>
      <c r="C19" s="68" t="s">
        <v>65</v>
      </c>
      <c r="D19" s="68"/>
      <c r="E19" s="68"/>
      <c r="F19" s="68" t="s">
        <v>35</v>
      </c>
      <c r="G19" s="70" t="s">
        <v>35</v>
      </c>
      <c r="H19" s="106" t="s">
        <v>50</v>
      </c>
      <c r="I19" s="106" t="s">
        <v>71</v>
      </c>
      <c r="J19" s="68"/>
      <c r="K19" s="106" t="s">
        <v>72</v>
      </c>
      <c r="L19" s="106" t="s">
        <v>72</v>
      </c>
    </row>
    <row r="20" spans="1:12" ht="15">
      <c r="A20" s="69" t="s">
        <v>29</v>
      </c>
      <c r="B20" s="68"/>
      <c r="C20" s="68" t="s">
        <v>40</v>
      </c>
      <c r="D20" s="68"/>
      <c r="E20" s="68"/>
      <c r="F20" s="68" t="s">
        <v>32</v>
      </c>
      <c r="G20" s="68" t="s">
        <v>57</v>
      </c>
      <c r="H20" s="68"/>
      <c r="I20" s="68"/>
      <c r="J20" s="68"/>
      <c r="K20" s="68"/>
      <c r="L20" s="68"/>
    </row>
    <row r="21" spans="1:12" ht="15">
      <c r="A21" s="69" t="s">
        <v>29</v>
      </c>
      <c r="B21" s="68"/>
      <c r="C21" s="68" t="s">
        <v>46</v>
      </c>
      <c r="D21" s="68"/>
      <c r="E21" s="68"/>
      <c r="F21" s="68" t="s">
        <v>73</v>
      </c>
      <c r="G21" s="106" t="s">
        <v>32</v>
      </c>
      <c r="H21" s="68"/>
      <c r="I21" s="68"/>
      <c r="J21" s="68"/>
      <c r="K21" s="68"/>
      <c r="L21" s="68"/>
    </row>
    <row r="22" spans="1:12" ht="15">
      <c r="A22" s="69" t="s">
        <v>29</v>
      </c>
      <c r="B22" s="68"/>
      <c r="C22" s="68" t="s">
        <v>48</v>
      </c>
      <c r="D22" s="68"/>
      <c r="E22" s="68"/>
      <c r="F22" s="70" t="s">
        <v>69</v>
      </c>
      <c r="G22" s="68"/>
      <c r="H22" s="68"/>
      <c r="I22" s="68"/>
      <c r="J22" s="68"/>
      <c r="K22" s="68"/>
      <c r="L22" s="68"/>
    </row>
    <row r="23" spans="1:12" ht="15">
      <c r="A23" s="69" t="s">
        <v>29</v>
      </c>
      <c r="B23" s="68"/>
      <c r="C23" s="68" t="s">
        <v>74</v>
      </c>
      <c r="D23" s="68"/>
      <c r="E23" s="68"/>
      <c r="F23" s="106" t="s">
        <v>75</v>
      </c>
      <c r="G23" s="68"/>
      <c r="H23" s="68"/>
      <c r="I23" s="68"/>
      <c r="J23" s="68"/>
      <c r="K23" s="68"/>
      <c r="L23" s="68"/>
    </row>
    <row r="24" spans="1:12" ht="15">
      <c r="A24" s="69" t="s">
        <v>29</v>
      </c>
      <c r="B24" s="68"/>
      <c r="C24" s="68" t="s">
        <v>39</v>
      </c>
      <c r="D24" s="68"/>
      <c r="E24" s="68"/>
      <c r="F24" s="68"/>
      <c r="G24" s="68"/>
      <c r="H24" s="68"/>
      <c r="I24" s="68"/>
      <c r="J24" s="68"/>
      <c r="K24" s="68"/>
      <c r="L24" s="68"/>
    </row>
    <row r="25" spans="1:12" ht="15">
      <c r="A25" s="69" t="s">
        <v>29</v>
      </c>
      <c r="B25" s="68"/>
      <c r="C25" s="68" t="s">
        <v>73</v>
      </c>
      <c r="D25" s="68"/>
      <c r="E25" s="68"/>
      <c r="F25" s="68"/>
      <c r="G25" s="68"/>
      <c r="H25" s="68"/>
      <c r="I25" s="68"/>
      <c r="J25" s="68"/>
      <c r="K25" s="68"/>
      <c r="L25" s="68"/>
    </row>
    <row r="26" spans="1:12" ht="15">
      <c r="A26" s="69"/>
      <c r="B26" s="68"/>
      <c r="C26" s="106" t="s">
        <v>43</v>
      </c>
      <c r="D26" s="68"/>
      <c r="E26" s="68"/>
      <c r="F26" s="68"/>
      <c r="G26" s="68"/>
      <c r="H26" s="68"/>
      <c r="I26" s="68"/>
      <c r="J26" s="68"/>
      <c r="K26" s="68"/>
      <c r="L26" s="68"/>
    </row>
    <row r="27" spans="1:12" ht="15">
      <c r="A27" s="69"/>
      <c r="B27" s="68"/>
      <c r="C27" s="106"/>
      <c r="D27" s="68"/>
      <c r="E27" s="68"/>
      <c r="F27" s="68"/>
      <c r="G27" s="68"/>
      <c r="H27" s="68"/>
      <c r="I27" s="68"/>
      <c r="J27" s="68"/>
      <c r="K27" s="68"/>
      <c r="L27" s="68"/>
    </row>
    <row r="28" spans="1:12" ht="15">
      <c r="B28" s="67"/>
      <c r="C28" s="67"/>
      <c r="D28" s="67"/>
      <c r="E28" s="67"/>
      <c r="F28" s="67"/>
      <c r="G28" s="67"/>
      <c r="H28" s="67"/>
      <c r="I28" s="67"/>
      <c r="J28" s="67"/>
      <c r="K28" s="67"/>
      <c r="L28" s="67"/>
    </row>
    <row r="29" spans="1:12" ht="15">
      <c r="A29" s="72" t="s">
        <v>76</v>
      </c>
      <c r="B29" s="101"/>
      <c r="C29" s="105"/>
      <c r="D29" s="105"/>
      <c r="E29" s="105"/>
      <c r="F29" s="105"/>
      <c r="G29" s="105"/>
      <c r="H29" s="105"/>
      <c r="I29" s="105"/>
      <c r="J29" s="105"/>
      <c r="K29" s="105"/>
      <c r="L29" s="105"/>
    </row>
    <row r="30" spans="1:12" ht="15">
      <c r="A30" s="69" t="s">
        <v>29</v>
      </c>
      <c r="B30" s="103"/>
      <c r="C30" s="103"/>
      <c r="D30" s="103"/>
      <c r="E30" s="103"/>
      <c r="F30" s="103"/>
      <c r="G30" s="103"/>
      <c r="H30" s="103"/>
      <c r="I30" s="103"/>
      <c r="J30" s="103"/>
      <c r="K30" s="103"/>
      <c r="L30" s="103"/>
    </row>
    <row r="31" spans="1:12">
      <c r="A31" s="74" t="s">
        <v>77</v>
      </c>
      <c r="B31" s="101"/>
      <c r="C31" s="101"/>
      <c r="D31" s="101"/>
      <c r="E31" s="101"/>
      <c r="F31" s="101"/>
      <c r="G31" s="104"/>
      <c r="H31" s="101"/>
      <c r="I31" s="101"/>
      <c r="J31" s="101"/>
      <c r="K31" s="101"/>
      <c r="L31" s="101"/>
    </row>
    <row r="32" spans="1:12" ht="12.95" customHeight="1">
      <c r="A32" s="74" t="s">
        <v>78</v>
      </c>
      <c r="B32" s="101"/>
      <c r="C32" s="101"/>
      <c r="D32" s="101"/>
      <c r="E32" s="101"/>
      <c r="F32" s="101"/>
      <c r="G32" s="104"/>
      <c r="H32" s="101"/>
      <c r="I32" s="101"/>
      <c r="J32" s="101"/>
      <c r="K32" s="101"/>
      <c r="L32" s="101"/>
    </row>
    <row r="33" spans="1:12" ht="15">
      <c r="A33" s="69" t="s">
        <v>29</v>
      </c>
      <c r="B33" s="70"/>
      <c r="C33" s="103"/>
      <c r="D33" s="103"/>
      <c r="E33" s="70"/>
      <c r="F33" s="70"/>
      <c r="G33" s="103"/>
      <c r="H33" s="103"/>
      <c r="I33" s="103"/>
      <c r="J33" s="103"/>
      <c r="K33" s="103"/>
      <c r="L33" s="103"/>
    </row>
    <row r="34" spans="1:12">
      <c r="A34" s="74" t="s">
        <v>77</v>
      </c>
      <c r="B34" s="101"/>
      <c r="C34" s="101"/>
      <c r="D34" s="101"/>
      <c r="E34" s="101"/>
      <c r="F34" s="101"/>
      <c r="G34" s="102"/>
      <c r="H34" s="101"/>
      <c r="I34" s="101"/>
      <c r="J34" s="101"/>
      <c r="K34" s="101"/>
      <c r="L34" s="101"/>
    </row>
    <row r="35" spans="1:12">
      <c r="A35" s="74" t="s">
        <v>78</v>
      </c>
      <c r="B35" s="101"/>
      <c r="C35" s="101"/>
      <c r="D35" s="101"/>
      <c r="E35" s="101"/>
      <c r="F35" s="101"/>
      <c r="G35" s="102"/>
      <c r="H35" s="101"/>
      <c r="I35" s="101"/>
      <c r="J35" s="101"/>
      <c r="K35" s="101"/>
      <c r="L35" s="101"/>
    </row>
    <row r="36" spans="1:12" ht="15.75" thickBot="1">
      <c r="A36" s="100"/>
      <c r="B36" s="99"/>
      <c r="C36" s="99"/>
      <c r="D36" s="99"/>
      <c r="E36" s="99"/>
      <c r="F36" s="99"/>
      <c r="G36" s="99"/>
      <c r="H36" s="99"/>
      <c r="I36" s="99"/>
      <c r="J36" s="99"/>
      <c r="K36" s="99"/>
      <c r="L36" s="99"/>
    </row>
    <row r="37" spans="1:12" ht="15">
      <c r="A37" s="98" t="s">
        <v>79</v>
      </c>
      <c r="B37" s="67"/>
      <c r="C37" s="67"/>
      <c r="D37" s="67"/>
      <c r="E37" s="67"/>
      <c r="F37" s="67"/>
      <c r="G37" s="67"/>
      <c r="H37" s="67"/>
      <c r="I37" s="67"/>
      <c r="J37" s="67"/>
      <c r="K37" s="67"/>
      <c r="L37" s="67"/>
    </row>
    <row r="38" spans="1:12" ht="15">
      <c r="A38" s="97" t="s">
        <v>80</v>
      </c>
      <c r="B38" s="67"/>
      <c r="C38" s="67"/>
      <c r="D38" s="67"/>
      <c r="E38" s="67"/>
      <c r="F38" s="67"/>
      <c r="G38" s="67"/>
      <c r="H38" s="67"/>
      <c r="I38" s="67"/>
      <c r="J38" s="67"/>
      <c r="K38" s="67"/>
      <c r="L38" s="67"/>
    </row>
    <row r="39" spans="1:12" ht="45">
      <c r="B39" s="93" t="s">
        <v>6</v>
      </c>
      <c r="C39" s="93" t="s">
        <v>7</v>
      </c>
      <c r="D39" s="93" t="s">
        <v>8</v>
      </c>
      <c r="E39" s="93" t="s">
        <v>9</v>
      </c>
      <c r="F39" s="93"/>
      <c r="G39" s="93" t="s">
        <v>11</v>
      </c>
      <c r="H39" s="96" t="s">
        <v>12</v>
      </c>
      <c r="I39" s="95" t="s">
        <v>13</v>
      </c>
      <c r="J39" s="94" t="s">
        <v>14</v>
      </c>
      <c r="K39" s="93" t="s">
        <v>15</v>
      </c>
      <c r="L39" s="93" t="s">
        <v>16</v>
      </c>
    </row>
    <row r="40" spans="1:12" ht="15">
      <c r="A40" s="72" t="s">
        <v>76</v>
      </c>
      <c r="B40" s="70"/>
      <c r="C40" s="70"/>
      <c r="D40" s="70"/>
      <c r="E40" s="70"/>
      <c r="F40" s="70"/>
      <c r="G40" s="70"/>
      <c r="H40" s="70"/>
      <c r="I40" s="70"/>
      <c r="J40" s="70"/>
      <c r="K40" s="71"/>
      <c r="L40" s="70"/>
    </row>
    <row r="41" spans="1:12" ht="30.95" customHeight="1">
      <c r="A41" s="69" t="s">
        <v>29</v>
      </c>
      <c r="B41" s="71"/>
      <c r="C41" s="73" t="s">
        <v>81</v>
      </c>
      <c r="D41" s="71"/>
      <c r="E41" s="73" t="s">
        <v>35</v>
      </c>
      <c r="F41" s="73" t="s">
        <v>82</v>
      </c>
      <c r="G41" s="73" t="s">
        <v>36</v>
      </c>
      <c r="H41" s="73" t="s">
        <v>50</v>
      </c>
      <c r="I41" s="70" t="s">
        <v>32</v>
      </c>
      <c r="J41" s="73" t="s">
        <v>36</v>
      </c>
      <c r="K41" s="70" t="s">
        <v>32</v>
      </c>
      <c r="L41" s="70" t="s">
        <v>32</v>
      </c>
    </row>
    <row r="42" spans="1:12" ht="18" customHeight="1">
      <c r="A42" s="74" t="s">
        <v>83</v>
      </c>
      <c r="B42" s="71"/>
      <c r="C42" s="71" t="s">
        <v>84</v>
      </c>
      <c r="D42" s="71"/>
      <c r="E42" s="71" t="s">
        <v>85</v>
      </c>
      <c r="F42" s="71" t="s">
        <v>85</v>
      </c>
      <c r="G42" s="71" t="s">
        <v>86</v>
      </c>
      <c r="H42" s="71" t="s">
        <v>86</v>
      </c>
      <c r="I42" s="71" t="s">
        <v>86</v>
      </c>
      <c r="J42" s="71" t="s">
        <v>86</v>
      </c>
      <c r="K42" s="71" t="s">
        <v>86</v>
      </c>
      <c r="L42" s="71" t="s">
        <v>86</v>
      </c>
    </row>
    <row r="43" spans="1:12" ht="15">
      <c r="A43" s="74" t="s">
        <v>87</v>
      </c>
      <c r="B43" s="71"/>
      <c r="C43" s="71" t="s">
        <v>88</v>
      </c>
      <c r="D43" s="71"/>
      <c r="E43" s="71" t="s">
        <v>89</v>
      </c>
      <c r="F43" s="71" t="s">
        <v>89</v>
      </c>
      <c r="G43" s="71" t="s">
        <v>89</v>
      </c>
      <c r="H43" s="71" t="s">
        <v>89</v>
      </c>
      <c r="I43" s="71" t="s">
        <v>89</v>
      </c>
      <c r="J43" s="71" t="s">
        <v>89</v>
      </c>
      <c r="K43" s="71" t="s">
        <v>89</v>
      </c>
      <c r="L43" s="71" t="s">
        <v>89</v>
      </c>
    </row>
    <row r="44" spans="1:12" ht="30.75" thickBot="1">
      <c r="A44" s="76" t="s">
        <v>90</v>
      </c>
      <c r="B44" s="92"/>
      <c r="C44" s="75" t="s">
        <v>91</v>
      </c>
      <c r="D44" s="75"/>
      <c r="E44" s="75" t="s">
        <v>92</v>
      </c>
      <c r="F44" s="75" t="s">
        <v>33</v>
      </c>
      <c r="G44" s="75" t="s">
        <v>93</v>
      </c>
      <c r="H44" s="71" t="s">
        <v>94</v>
      </c>
      <c r="I44" s="70" t="s">
        <v>95</v>
      </c>
      <c r="J44" s="75" t="s">
        <v>96</v>
      </c>
      <c r="K44" s="70" t="s">
        <v>95</v>
      </c>
      <c r="L44" s="70" t="s">
        <v>95</v>
      </c>
    </row>
    <row r="45" spans="1:12" ht="30.95" customHeight="1">
      <c r="A45" s="69" t="s">
        <v>29</v>
      </c>
      <c r="B45" s="71"/>
      <c r="C45" s="73" t="s">
        <v>81</v>
      </c>
      <c r="D45" s="71"/>
      <c r="E45" s="71"/>
      <c r="F45" s="71"/>
      <c r="G45" s="73" t="s">
        <v>32</v>
      </c>
      <c r="H45" s="83" t="s">
        <v>97</v>
      </c>
      <c r="I45" s="73"/>
      <c r="J45" s="73" t="s">
        <v>30</v>
      </c>
      <c r="K45" s="71"/>
      <c r="L45" s="83" t="s">
        <v>98</v>
      </c>
    </row>
    <row r="46" spans="1:12" ht="30">
      <c r="A46" s="74" t="s">
        <v>83</v>
      </c>
      <c r="B46" s="71"/>
      <c r="C46" s="71" t="s">
        <v>85</v>
      </c>
      <c r="D46" s="71"/>
      <c r="E46" s="71"/>
      <c r="F46" s="71"/>
      <c r="G46" s="71" t="s">
        <v>85</v>
      </c>
      <c r="H46" s="82" t="s">
        <v>86</v>
      </c>
      <c r="I46" s="71"/>
      <c r="J46" s="71" t="s">
        <v>99</v>
      </c>
      <c r="K46" s="71"/>
      <c r="L46" s="82" t="s">
        <v>86</v>
      </c>
    </row>
    <row r="47" spans="1:12" ht="15">
      <c r="A47" s="74" t="s">
        <v>87</v>
      </c>
      <c r="B47" s="71"/>
      <c r="C47" s="71" t="s">
        <v>89</v>
      </c>
      <c r="D47" s="71"/>
      <c r="E47" s="71"/>
      <c r="F47" s="71"/>
      <c r="G47" s="71" t="s">
        <v>88</v>
      </c>
      <c r="H47" s="82" t="s">
        <v>88</v>
      </c>
      <c r="I47" s="71"/>
      <c r="J47" s="71" t="s">
        <v>100</v>
      </c>
      <c r="K47" s="71"/>
      <c r="L47" s="82" t="s">
        <v>88</v>
      </c>
    </row>
    <row r="48" spans="1:12" ht="30.75" thickBot="1">
      <c r="A48" s="76" t="s">
        <v>90</v>
      </c>
      <c r="B48" s="71"/>
      <c r="C48" s="75" t="s">
        <v>101</v>
      </c>
      <c r="D48" s="71"/>
      <c r="E48" s="75"/>
      <c r="F48" s="91"/>
      <c r="G48" s="75" t="s">
        <v>102</v>
      </c>
      <c r="H48" s="81" t="s">
        <v>103</v>
      </c>
      <c r="I48" s="71"/>
      <c r="J48" s="71" t="s">
        <v>104</v>
      </c>
      <c r="K48" s="71"/>
      <c r="L48" s="81" t="s">
        <v>105</v>
      </c>
    </row>
    <row r="49" spans="1:12" ht="32.1" customHeight="1">
      <c r="A49" s="90" t="s">
        <v>29</v>
      </c>
      <c r="B49" s="78"/>
      <c r="C49" s="73" t="s">
        <v>81</v>
      </c>
      <c r="D49" s="78"/>
      <c r="E49" s="71"/>
      <c r="F49" s="71"/>
      <c r="G49" s="77" t="s">
        <v>32</v>
      </c>
      <c r="H49" s="89" t="s">
        <v>106</v>
      </c>
      <c r="I49" s="71"/>
      <c r="J49" s="78"/>
      <c r="K49" s="83" t="s">
        <v>107</v>
      </c>
      <c r="L49" s="73" t="s">
        <v>30</v>
      </c>
    </row>
    <row r="50" spans="1:12" ht="15">
      <c r="A50" s="88" t="s">
        <v>83</v>
      </c>
      <c r="B50" s="71"/>
      <c r="C50" s="71" t="s">
        <v>85</v>
      </c>
      <c r="D50" s="71"/>
      <c r="E50" s="71"/>
      <c r="F50" s="71"/>
      <c r="G50" s="71" t="s">
        <v>85</v>
      </c>
      <c r="H50" s="87" t="s">
        <v>85</v>
      </c>
      <c r="I50" s="71"/>
      <c r="J50" s="71"/>
      <c r="K50" s="82" t="s">
        <v>85</v>
      </c>
      <c r="L50" s="71" t="s">
        <v>99</v>
      </c>
    </row>
    <row r="51" spans="1:12" ht="15">
      <c r="A51" s="88" t="s">
        <v>87</v>
      </c>
      <c r="B51" s="71"/>
      <c r="C51" s="71" t="s">
        <v>89</v>
      </c>
      <c r="D51" s="71"/>
      <c r="E51" s="71"/>
      <c r="F51" s="71"/>
      <c r="G51" s="71" t="s">
        <v>89</v>
      </c>
      <c r="H51" s="87" t="s">
        <v>88</v>
      </c>
      <c r="I51" s="71"/>
      <c r="J51" s="71"/>
      <c r="K51" s="82" t="s">
        <v>88</v>
      </c>
      <c r="L51" s="71" t="s">
        <v>100</v>
      </c>
    </row>
    <row r="52" spans="1:12" ht="30.75" thickBot="1">
      <c r="A52" s="79" t="s">
        <v>90</v>
      </c>
      <c r="B52" s="75"/>
      <c r="C52" s="75" t="s">
        <v>101</v>
      </c>
      <c r="D52" s="75"/>
      <c r="E52" s="75"/>
      <c r="F52" s="75"/>
      <c r="G52" s="75" t="s">
        <v>108</v>
      </c>
      <c r="H52" s="86" t="s">
        <v>109</v>
      </c>
      <c r="I52" s="71"/>
      <c r="J52" s="75"/>
      <c r="K52" s="81" t="s">
        <v>110</v>
      </c>
      <c r="L52" s="71" t="s">
        <v>104</v>
      </c>
    </row>
    <row r="53" spans="1:12" ht="32.1" customHeight="1">
      <c r="A53" s="69" t="s">
        <v>29</v>
      </c>
      <c r="B53" s="71"/>
      <c r="C53" s="83" t="s">
        <v>111</v>
      </c>
      <c r="D53" s="71"/>
      <c r="E53" s="71"/>
      <c r="F53" s="71"/>
      <c r="G53" s="71"/>
      <c r="H53" s="73" t="s">
        <v>32</v>
      </c>
      <c r="I53" s="71"/>
      <c r="J53" s="71"/>
      <c r="K53" s="83" t="s">
        <v>112</v>
      </c>
      <c r="L53" s="83" t="s">
        <v>107</v>
      </c>
    </row>
    <row r="54" spans="1:12" ht="15">
      <c r="A54" s="88" t="s">
        <v>83</v>
      </c>
      <c r="B54" s="71"/>
      <c r="C54" s="82" t="s">
        <v>85</v>
      </c>
      <c r="D54" s="71"/>
      <c r="E54" s="71"/>
      <c r="F54" s="71"/>
      <c r="G54" s="71"/>
      <c r="H54" s="71" t="s">
        <v>85</v>
      </c>
      <c r="I54" s="71"/>
      <c r="J54" s="71"/>
      <c r="K54" s="82" t="s">
        <v>99</v>
      </c>
      <c r="L54" s="82" t="s">
        <v>85</v>
      </c>
    </row>
    <row r="55" spans="1:12" ht="17.100000000000001" customHeight="1">
      <c r="A55" s="88" t="s">
        <v>87</v>
      </c>
      <c r="B55" s="71"/>
      <c r="C55" s="87" t="s">
        <v>88</v>
      </c>
      <c r="D55" s="71"/>
      <c r="E55" s="71"/>
      <c r="F55" s="71"/>
      <c r="G55" s="71"/>
      <c r="H55" s="71" t="s">
        <v>113</v>
      </c>
      <c r="I55" s="71"/>
      <c r="J55" s="71"/>
      <c r="K55" s="82" t="s">
        <v>88</v>
      </c>
      <c r="L55" s="82" t="s">
        <v>88</v>
      </c>
    </row>
    <row r="56" spans="1:12" ht="30.75" thickBot="1">
      <c r="A56" s="76" t="s">
        <v>90</v>
      </c>
      <c r="B56" s="75"/>
      <c r="C56" s="86" t="s">
        <v>114</v>
      </c>
      <c r="D56" s="75"/>
      <c r="E56" s="75"/>
      <c r="F56" s="71"/>
      <c r="G56" s="71"/>
      <c r="H56" s="75" t="s">
        <v>115</v>
      </c>
      <c r="I56" s="71"/>
      <c r="J56" s="71"/>
      <c r="K56" s="81" t="s">
        <v>116</v>
      </c>
      <c r="L56" s="81" t="s">
        <v>110</v>
      </c>
    </row>
    <row r="57" spans="1:12" ht="24" customHeight="1">
      <c r="A57" s="69" t="s">
        <v>29</v>
      </c>
      <c r="B57" s="71"/>
      <c r="C57" s="73" t="s">
        <v>43</v>
      </c>
      <c r="D57" s="71"/>
      <c r="E57" s="71"/>
      <c r="F57" s="71"/>
      <c r="G57" s="78"/>
      <c r="H57" s="73" t="s">
        <v>32</v>
      </c>
      <c r="I57" s="73"/>
      <c r="J57" s="78"/>
      <c r="K57" s="73" t="s">
        <v>35</v>
      </c>
      <c r="L57" s="83" t="s">
        <v>112</v>
      </c>
    </row>
    <row r="58" spans="1:12" ht="15">
      <c r="A58" s="74" t="s">
        <v>83</v>
      </c>
      <c r="B58" s="71"/>
      <c r="C58" s="71" t="s">
        <v>85</v>
      </c>
      <c r="D58" s="71"/>
      <c r="E58" s="71"/>
      <c r="F58" s="71"/>
      <c r="G58" s="71"/>
      <c r="H58" s="71" t="s">
        <v>99</v>
      </c>
      <c r="I58" s="71"/>
      <c r="J58" s="71"/>
      <c r="K58" s="71" t="s">
        <v>99</v>
      </c>
      <c r="L58" s="82" t="s">
        <v>99</v>
      </c>
    </row>
    <row r="59" spans="1:12" ht="15">
      <c r="A59" s="74" t="s">
        <v>87</v>
      </c>
      <c r="B59" s="71"/>
      <c r="C59" s="71" t="s">
        <v>89</v>
      </c>
      <c r="D59" s="85"/>
      <c r="E59" s="71"/>
      <c r="F59" s="71"/>
      <c r="G59" s="71"/>
      <c r="H59" s="71" t="s">
        <v>89</v>
      </c>
      <c r="I59" s="71"/>
      <c r="J59" s="71"/>
      <c r="K59" s="71" t="s">
        <v>89</v>
      </c>
      <c r="L59" s="82" t="s">
        <v>88</v>
      </c>
    </row>
    <row r="60" spans="1:12" ht="30.75" thickBot="1">
      <c r="A60" s="79" t="s">
        <v>90</v>
      </c>
      <c r="B60" s="71"/>
      <c r="C60" s="71" t="s">
        <v>117</v>
      </c>
      <c r="D60" s="84"/>
      <c r="E60" s="75"/>
      <c r="F60" s="75"/>
      <c r="G60" s="75"/>
      <c r="H60" s="75" t="s">
        <v>118</v>
      </c>
      <c r="I60" s="71"/>
      <c r="J60" s="75"/>
      <c r="K60" s="71" t="s">
        <v>119</v>
      </c>
      <c r="L60" s="81" t="s">
        <v>116</v>
      </c>
    </row>
    <row r="61" spans="1:12" ht="32.1" customHeight="1">
      <c r="A61" s="69" t="s">
        <v>29</v>
      </c>
      <c r="B61" s="78"/>
      <c r="C61" s="83" t="s">
        <v>120</v>
      </c>
      <c r="D61" s="78"/>
      <c r="E61" s="71"/>
      <c r="F61" s="71"/>
      <c r="G61" s="78"/>
      <c r="H61" s="73" t="s">
        <v>121</v>
      </c>
      <c r="I61" s="80"/>
      <c r="J61" s="78"/>
      <c r="K61" s="80" t="s">
        <v>70</v>
      </c>
      <c r="L61" s="73" t="s">
        <v>35</v>
      </c>
    </row>
    <row r="62" spans="1:12" ht="15">
      <c r="A62" s="74" t="s">
        <v>83</v>
      </c>
      <c r="B62" s="71"/>
      <c r="C62" s="82" t="s">
        <v>85</v>
      </c>
      <c r="D62" s="71"/>
      <c r="E62" s="71"/>
      <c r="F62" s="71"/>
      <c r="G62" s="71"/>
      <c r="H62" s="71" t="s">
        <v>99</v>
      </c>
      <c r="I62" s="71"/>
      <c r="J62" s="71"/>
      <c r="K62" s="71" t="s">
        <v>85</v>
      </c>
      <c r="L62" s="71" t="s">
        <v>99</v>
      </c>
    </row>
    <row r="63" spans="1:12" ht="15">
      <c r="A63" s="74" t="s">
        <v>87</v>
      </c>
      <c r="B63" s="71"/>
      <c r="C63" s="82" t="s">
        <v>88</v>
      </c>
      <c r="D63" s="71"/>
      <c r="E63" s="71"/>
      <c r="F63" s="71"/>
      <c r="G63" s="71"/>
      <c r="H63" s="71" t="s">
        <v>89</v>
      </c>
      <c r="I63" s="71"/>
      <c r="J63" s="71"/>
      <c r="K63" s="71" t="s">
        <v>89</v>
      </c>
      <c r="L63" s="71" t="s">
        <v>89</v>
      </c>
    </row>
    <row r="64" spans="1:12" ht="15.75" thickBot="1">
      <c r="A64" s="79" t="s">
        <v>90</v>
      </c>
      <c r="B64" s="71"/>
      <c r="C64" s="81" t="s">
        <v>122</v>
      </c>
      <c r="D64" s="71"/>
      <c r="E64" s="71"/>
      <c r="F64" s="71"/>
      <c r="G64" s="71"/>
      <c r="H64" s="75" t="s">
        <v>123</v>
      </c>
      <c r="I64" s="75"/>
      <c r="J64" s="71"/>
      <c r="K64" s="75" t="s">
        <v>124</v>
      </c>
      <c r="L64" s="71" t="s">
        <v>119</v>
      </c>
    </row>
    <row r="65" spans="1:12" ht="30.95" customHeight="1">
      <c r="A65" s="69" t="s">
        <v>29</v>
      </c>
      <c r="B65" s="78"/>
      <c r="C65" s="73" t="s">
        <v>125</v>
      </c>
      <c r="D65" s="78"/>
      <c r="E65" s="78"/>
      <c r="F65" s="78"/>
      <c r="G65" s="78"/>
      <c r="H65" s="77" t="s">
        <v>32</v>
      </c>
      <c r="I65" s="73"/>
      <c r="J65" s="78"/>
      <c r="K65" s="73" t="s">
        <v>72</v>
      </c>
      <c r="L65" s="80" t="s">
        <v>70</v>
      </c>
    </row>
    <row r="66" spans="1:12" ht="15">
      <c r="A66" s="74" t="s">
        <v>83</v>
      </c>
      <c r="B66" s="71"/>
      <c r="C66" s="71" t="s">
        <v>85</v>
      </c>
      <c r="D66" s="71"/>
      <c r="E66" s="71"/>
      <c r="F66" s="71"/>
      <c r="G66" s="71"/>
      <c r="H66" s="71" t="s">
        <v>85</v>
      </c>
      <c r="I66" s="71"/>
      <c r="J66" s="71"/>
      <c r="K66" s="71" t="s">
        <v>85</v>
      </c>
      <c r="L66" s="71" t="s">
        <v>85</v>
      </c>
    </row>
    <row r="67" spans="1:12" ht="15">
      <c r="A67" s="74" t="s">
        <v>87</v>
      </c>
      <c r="B67" s="71"/>
      <c r="C67" s="71" t="s">
        <v>89</v>
      </c>
      <c r="D67" s="71"/>
      <c r="E67" s="71"/>
      <c r="F67" s="71"/>
      <c r="G67" s="71"/>
      <c r="H67" s="71" t="s">
        <v>89</v>
      </c>
      <c r="I67" s="71"/>
      <c r="J67" s="71"/>
      <c r="K67" s="71" t="s">
        <v>88</v>
      </c>
      <c r="L67" s="71" t="s">
        <v>89</v>
      </c>
    </row>
    <row r="68" spans="1:12" ht="15">
      <c r="A68" s="79" t="s">
        <v>90</v>
      </c>
      <c r="B68" s="71"/>
      <c r="C68" s="71" t="s">
        <v>126</v>
      </c>
      <c r="D68" s="71"/>
      <c r="E68" s="71"/>
      <c r="F68" s="71"/>
      <c r="G68" s="71"/>
      <c r="H68" s="75" t="s">
        <v>95</v>
      </c>
      <c r="I68" s="75"/>
      <c r="J68" s="71"/>
      <c r="K68" s="75" t="s">
        <v>127</v>
      </c>
      <c r="L68" s="75" t="s">
        <v>124</v>
      </c>
    </row>
    <row r="69" spans="1:12" ht="30.95" customHeight="1">
      <c r="A69" s="69" t="s">
        <v>29</v>
      </c>
      <c r="B69" s="78"/>
      <c r="C69" s="73"/>
      <c r="D69" s="78"/>
      <c r="E69" s="78"/>
      <c r="F69" s="78"/>
      <c r="G69" s="78"/>
      <c r="H69" s="73"/>
      <c r="I69" s="77"/>
      <c r="J69" s="78"/>
      <c r="K69" s="77" t="s">
        <v>32</v>
      </c>
      <c r="L69" s="73" t="s">
        <v>72</v>
      </c>
    </row>
    <row r="70" spans="1:12" ht="15">
      <c r="A70" s="74" t="s">
        <v>83</v>
      </c>
      <c r="B70" s="71"/>
      <c r="C70" s="71"/>
      <c r="D70" s="71"/>
      <c r="E70" s="71"/>
      <c r="F70" s="71"/>
      <c r="G70" s="71"/>
      <c r="H70" s="71"/>
      <c r="I70" s="71"/>
      <c r="J70" s="71"/>
      <c r="K70" s="71" t="s">
        <v>85</v>
      </c>
      <c r="L70" s="71" t="s">
        <v>85</v>
      </c>
    </row>
    <row r="71" spans="1:12" ht="15">
      <c r="A71" s="74" t="s">
        <v>87</v>
      </c>
      <c r="B71" s="71"/>
      <c r="C71" s="71"/>
      <c r="D71" s="71"/>
      <c r="E71" s="71"/>
      <c r="F71" s="71"/>
      <c r="G71" s="71"/>
      <c r="H71" s="71"/>
      <c r="I71" s="71"/>
      <c r="J71" s="71"/>
      <c r="K71" s="71" t="s">
        <v>88</v>
      </c>
      <c r="L71" s="71" t="s">
        <v>88</v>
      </c>
    </row>
    <row r="72" spans="1:12" ht="15">
      <c r="A72" s="76" t="s">
        <v>128</v>
      </c>
      <c r="B72" s="71"/>
      <c r="C72" s="71"/>
      <c r="D72" s="71"/>
      <c r="E72" s="71"/>
      <c r="F72" s="71"/>
      <c r="G72" s="71"/>
      <c r="H72" s="75"/>
      <c r="I72" s="75"/>
      <c r="J72" s="71"/>
      <c r="K72" s="75" t="s">
        <v>129</v>
      </c>
      <c r="L72" s="75" t="s">
        <v>127</v>
      </c>
    </row>
    <row r="73" spans="1:12" ht="15">
      <c r="A73" s="69" t="s">
        <v>29</v>
      </c>
      <c r="B73" s="78"/>
      <c r="C73" s="78"/>
      <c r="D73" s="78"/>
      <c r="E73" s="78"/>
      <c r="F73" s="78"/>
      <c r="G73" s="78"/>
      <c r="H73" s="77"/>
      <c r="I73" s="78"/>
      <c r="J73" s="78"/>
      <c r="K73" s="78"/>
      <c r="L73" s="77" t="s">
        <v>32</v>
      </c>
    </row>
    <row r="74" spans="1:12" ht="15">
      <c r="A74" s="74" t="s">
        <v>83</v>
      </c>
      <c r="B74" s="71"/>
      <c r="C74" s="71"/>
      <c r="D74" s="71"/>
      <c r="E74" s="71"/>
      <c r="F74" s="71"/>
      <c r="G74" s="71"/>
      <c r="H74" s="71"/>
      <c r="I74" s="71"/>
      <c r="J74" s="71"/>
      <c r="K74" s="71"/>
      <c r="L74" s="71" t="s">
        <v>85</v>
      </c>
    </row>
    <row r="75" spans="1:12" ht="15">
      <c r="A75" s="74" t="s">
        <v>87</v>
      </c>
      <c r="B75" s="71"/>
      <c r="C75" s="71"/>
      <c r="D75" s="71"/>
      <c r="E75" s="71"/>
      <c r="F75" s="71"/>
      <c r="G75" s="71"/>
      <c r="H75" s="71"/>
      <c r="I75" s="71"/>
      <c r="J75" s="71"/>
      <c r="K75" s="71"/>
      <c r="L75" s="71" t="s">
        <v>88</v>
      </c>
    </row>
    <row r="76" spans="1:12" ht="15">
      <c r="A76" s="76" t="s">
        <v>90</v>
      </c>
      <c r="B76" s="75"/>
      <c r="C76" s="75"/>
      <c r="D76" s="75"/>
      <c r="E76" s="75"/>
      <c r="F76" s="75"/>
      <c r="G76" s="75"/>
      <c r="H76" s="75"/>
      <c r="I76" s="75"/>
      <c r="J76" s="75"/>
      <c r="K76" s="75"/>
      <c r="L76" s="75" t="s">
        <v>129</v>
      </c>
    </row>
    <row r="77" spans="1:12" ht="15">
      <c r="A77" s="74"/>
      <c r="B77" s="68"/>
      <c r="C77" s="68"/>
      <c r="D77" s="68"/>
      <c r="E77" s="68"/>
      <c r="F77" s="68"/>
      <c r="G77" s="68"/>
      <c r="H77" s="73"/>
      <c r="I77" s="68"/>
      <c r="J77" s="68"/>
      <c r="K77" s="68"/>
      <c r="L77" s="70" t="s">
        <v>32</v>
      </c>
    </row>
    <row r="78" spans="1:12" ht="30">
      <c r="A78" s="72" t="s">
        <v>28</v>
      </c>
      <c r="B78" s="68"/>
      <c r="C78" s="68"/>
      <c r="D78" s="68"/>
      <c r="E78" s="68"/>
      <c r="F78" s="68"/>
      <c r="G78" s="68"/>
      <c r="H78" s="71"/>
      <c r="I78" s="68"/>
      <c r="J78" s="68"/>
      <c r="K78" s="68"/>
      <c r="L78" s="71" t="s">
        <v>86</v>
      </c>
    </row>
    <row r="79" spans="1:12" ht="15">
      <c r="A79" s="69" t="s">
        <v>29</v>
      </c>
      <c r="B79" s="68"/>
      <c r="C79" s="68"/>
      <c r="D79" s="68"/>
      <c r="E79" s="68"/>
      <c r="F79" s="68"/>
      <c r="G79" s="68"/>
      <c r="H79" s="71"/>
      <c r="I79" s="68"/>
      <c r="J79" s="68"/>
      <c r="K79" s="68"/>
      <c r="L79" s="71" t="s">
        <v>89</v>
      </c>
    </row>
    <row r="80" spans="1:12" ht="15">
      <c r="A80" s="69" t="s">
        <v>29</v>
      </c>
      <c r="B80" s="68"/>
      <c r="C80" s="68"/>
      <c r="D80" s="68"/>
      <c r="E80" s="68"/>
      <c r="F80" s="68"/>
      <c r="G80" s="68"/>
      <c r="H80" s="71"/>
      <c r="I80" s="68"/>
      <c r="J80" s="68"/>
      <c r="K80" s="68"/>
      <c r="L80" s="70" t="s">
        <v>95</v>
      </c>
    </row>
    <row r="81" spans="1:12" ht="15">
      <c r="A81" s="69" t="s">
        <v>29</v>
      </c>
      <c r="B81" s="68"/>
      <c r="C81" s="68"/>
      <c r="D81" s="68"/>
      <c r="E81" s="68"/>
      <c r="F81" s="68"/>
      <c r="G81" s="68"/>
      <c r="H81" s="68"/>
      <c r="I81" s="68"/>
      <c r="J81" s="68"/>
      <c r="K81" s="68"/>
      <c r="L81" s="68"/>
    </row>
    <row r="82" spans="1:12" ht="15">
      <c r="A82" s="69" t="s">
        <v>29</v>
      </c>
      <c r="B82" s="68"/>
      <c r="C82" s="68"/>
      <c r="D82" s="68"/>
      <c r="E82" s="68"/>
      <c r="F82" s="68"/>
      <c r="G82" s="68"/>
      <c r="H82" s="68"/>
      <c r="I82" s="68"/>
      <c r="J82" s="68"/>
      <c r="K82" s="68"/>
      <c r="L82" s="68"/>
    </row>
    <row r="83" spans="1:12" ht="15">
      <c r="B83" s="67"/>
      <c r="C83" s="67"/>
      <c r="D83" s="67"/>
      <c r="E83" s="67"/>
      <c r="F83" s="67"/>
      <c r="G83" s="67"/>
      <c r="H83" s="67"/>
      <c r="I83" s="67"/>
      <c r="J83" s="67"/>
      <c r="K83" s="67"/>
      <c r="L83" s="67"/>
    </row>
    <row r="86" spans="1:12" ht="15">
      <c r="A86" s="66" t="s">
        <v>130</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B24A-84AD-4350-B24D-BA51D426E966}">
  <dimension ref="A1:L372"/>
  <sheetViews>
    <sheetView topLeftCell="A90" zoomScale="110" zoomScaleNormal="110" workbookViewId="0">
      <selection activeCell="G93" sqref="G93"/>
    </sheetView>
  </sheetViews>
  <sheetFormatPr defaultColWidth="8.85546875" defaultRowHeight="15"/>
  <cols>
    <col min="1" max="1" width="15.85546875" customWidth="1"/>
    <col min="2" max="2" width="11" bestFit="1" customWidth="1"/>
    <col min="3" max="3" width="26.28515625" bestFit="1" customWidth="1"/>
    <col min="4" max="4" width="23.7109375" style="23" customWidth="1"/>
    <col min="5" max="5" width="31.140625" style="4" customWidth="1"/>
    <col min="6" max="8" width="31.7109375" style="13" customWidth="1"/>
    <col min="9" max="9" width="17.85546875" style="14" bestFit="1" customWidth="1"/>
    <col min="10" max="10" width="39.140625" style="13" customWidth="1"/>
    <col min="11" max="12" width="26.140625" style="13" customWidth="1"/>
  </cols>
  <sheetData>
    <row r="1" spans="1:12">
      <c r="D1" s="23">
        <f>MAX(Tabel1[[#All],[Begrip no.]])+1</f>
        <v>37</v>
      </c>
      <c r="E1" s="4" t="s">
        <v>131</v>
      </c>
      <c r="F1" s="130" t="s">
        <v>132</v>
      </c>
    </row>
    <row r="2" spans="1:12" s="9" customFormat="1" ht="26.25">
      <c r="A2" s="10" t="s">
        <v>133</v>
      </c>
      <c r="B2" s="10" t="s">
        <v>134</v>
      </c>
      <c r="C2" s="15" t="s">
        <v>135</v>
      </c>
      <c r="D2" s="24" t="s">
        <v>136</v>
      </c>
      <c r="E2" s="12" t="s">
        <v>137</v>
      </c>
      <c r="F2" s="13" t="s">
        <v>138</v>
      </c>
      <c r="G2" s="13" t="s">
        <v>139</v>
      </c>
      <c r="H2" s="13" t="s">
        <v>140</v>
      </c>
      <c r="I2" s="13" t="s">
        <v>141</v>
      </c>
      <c r="J2" s="13" t="s">
        <v>142</v>
      </c>
      <c r="K2" s="11" t="s">
        <v>143</v>
      </c>
      <c r="L2" s="11" t="s">
        <v>144</v>
      </c>
    </row>
    <row r="3" spans="1:12">
      <c r="A3" s="25"/>
      <c r="B3" s="25">
        <v>1</v>
      </c>
      <c r="C3" s="25" t="s">
        <v>6</v>
      </c>
      <c r="D3" s="29">
        <v>1</v>
      </c>
      <c r="E3" s="30" t="s">
        <v>30</v>
      </c>
      <c r="F3" s="26"/>
      <c r="G3" s="26"/>
      <c r="H3" s="26"/>
      <c r="I3" s="25"/>
      <c r="J3" s="25"/>
      <c r="K3" s="25"/>
      <c r="L3" s="25"/>
    </row>
    <row r="4" spans="1:12">
      <c r="A4" s="25"/>
      <c r="B4" s="25">
        <v>1</v>
      </c>
      <c r="C4" s="25" t="s">
        <v>6</v>
      </c>
      <c r="D4" s="29">
        <v>2</v>
      </c>
      <c r="E4" s="30" t="s">
        <v>37</v>
      </c>
      <c r="F4" s="26"/>
      <c r="G4" s="26"/>
      <c r="H4" s="26"/>
      <c r="I4" s="25"/>
      <c r="J4" s="25"/>
      <c r="K4" s="25"/>
      <c r="L4" s="25"/>
    </row>
    <row r="5" spans="1:12">
      <c r="A5" s="25"/>
      <c r="B5" s="25">
        <v>1</v>
      </c>
      <c r="C5" s="25" t="s">
        <v>6</v>
      </c>
      <c r="D5" s="31">
        <v>3</v>
      </c>
      <c r="E5" s="30" t="s">
        <v>45</v>
      </c>
      <c r="F5" s="26"/>
      <c r="G5" s="26"/>
      <c r="H5" s="26"/>
      <c r="I5" s="25"/>
      <c r="J5" s="25"/>
      <c r="K5" s="25"/>
      <c r="L5" s="25"/>
    </row>
    <row r="6" spans="1:12">
      <c r="A6" s="25"/>
      <c r="B6" s="25">
        <v>1</v>
      </c>
      <c r="C6" s="25" t="s">
        <v>6</v>
      </c>
      <c r="D6" s="29">
        <v>4</v>
      </c>
      <c r="E6" s="30" t="s">
        <v>36</v>
      </c>
      <c r="F6" s="26"/>
      <c r="G6" s="26"/>
      <c r="H6" s="26"/>
      <c r="I6" s="25"/>
      <c r="J6" s="25"/>
      <c r="K6" s="25"/>
      <c r="L6" s="25"/>
    </row>
    <row r="7" spans="1:12" ht="24">
      <c r="A7" s="25"/>
      <c r="B7" s="25">
        <v>1</v>
      </c>
      <c r="C7" s="25" t="s">
        <v>6</v>
      </c>
      <c r="D7" s="31">
        <v>5</v>
      </c>
      <c r="E7" s="30" t="s">
        <v>55</v>
      </c>
      <c r="F7" s="25" t="s">
        <v>145</v>
      </c>
      <c r="G7" s="26"/>
      <c r="H7" s="26"/>
      <c r="I7" s="25"/>
      <c r="J7" s="25"/>
      <c r="K7" s="25"/>
      <c r="L7" s="25"/>
    </row>
    <row r="8" spans="1:12" ht="30">
      <c r="A8" s="25"/>
      <c r="B8" s="25">
        <v>1</v>
      </c>
      <c r="C8" s="25" t="s">
        <v>6</v>
      </c>
      <c r="D8" s="31">
        <v>6</v>
      </c>
      <c r="E8" s="30" t="s">
        <v>59</v>
      </c>
      <c r="F8" s="135" t="s">
        <v>146</v>
      </c>
      <c r="G8" s="26"/>
      <c r="H8" s="26"/>
      <c r="I8" s="25"/>
      <c r="J8" s="25"/>
      <c r="K8" s="25"/>
      <c r="L8" s="25"/>
    </row>
    <row r="9" spans="1:12" s="120" customFormat="1">
      <c r="A9" s="116"/>
      <c r="B9" s="116"/>
      <c r="C9" s="116"/>
      <c r="D9" s="117"/>
      <c r="E9" s="118"/>
      <c r="F9" s="119"/>
      <c r="G9" s="119"/>
      <c r="H9" s="119"/>
      <c r="I9" s="116"/>
      <c r="J9" s="116"/>
      <c r="K9" s="116"/>
      <c r="L9" s="116"/>
    </row>
    <row r="10" spans="1:12" ht="108">
      <c r="A10" s="25"/>
      <c r="B10" s="25">
        <v>2</v>
      </c>
      <c r="C10" s="25" t="s">
        <v>7</v>
      </c>
      <c r="D10" s="31">
        <v>7</v>
      </c>
      <c r="E10" s="33" t="s">
        <v>31</v>
      </c>
      <c r="F10" s="26" t="s">
        <v>147</v>
      </c>
      <c r="G10" s="26"/>
      <c r="H10" s="26"/>
      <c r="I10" s="25"/>
      <c r="J10" s="25"/>
      <c r="K10" s="25"/>
      <c r="L10" s="25"/>
    </row>
    <row r="11" spans="1:12">
      <c r="A11" s="25"/>
      <c r="B11" s="25">
        <v>2</v>
      </c>
      <c r="C11" s="25" t="s">
        <v>7</v>
      </c>
      <c r="D11" s="31">
        <v>8</v>
      </c>
      <c r="E11" s="33" t="s">
        <v>38</v>
      </c>
      <c r="F11" s="26" t="s">
        <v>101</v>
      </c>
      <c r="G11" s="26"/>
      <c r="H11" s="26"/>
      <c r="I11" s="25"/>
      <c r="J11" s="25"/>
      <c r="K11" s="25"/>
      <c r="L11" s="25"/>
    </row>
    <row r="12" spans="1:12">
      <c r="A12" s="25"/>
      <c r="B12" s="25">
        <v>2</v>
      </c>
      <c r="C12" s="25" t="s">
        <v>7</v>
      </c>
      <c r="D12" s="31">
        <v>9</v>
      </c>
      <c r="E12" s="34" t="s">
        <v>32</v>
      </c>
      <c r="F12" s="26"/>
      <c r="G12" s="26"/>
      <c r="H12" s="26"/>
      <c r="I12" s="25"/>
      <c r="J12" s="25"/>
      <c r="K12" s="25"/>
      <c r="L12" s="25"/>
    </row>
    <row r="13" spans="1:12" ht="36">
      <c r="A13" s="25"/>
      <c r="B13" s="25">
        <v>2</v>
      </c>
      <c r="C13" s="25" t="s">
        <v>7</v>
      </c>
      <c r="D13" s="31">
        <v>5</v>
      </c>
      <c r="E13" s="34" t="s">
        <v>55</v>
      </c>
      <c r="F13" s="26" t="s">
        <v>148</v>
      </c>
      <c r="G13" s="25"/>
      <c r="H13" s="25"/>
      <c r="I13" s="25"/>
      <c r="J13" s="25"/>
      <c r="K13" s="25"/>
      <c r="L13" s="25"/>
    </row>
    <row r="14" spans="1:12">
      <c r="A14" s="25"/>
      <c r="B14" s="25">
        <v>2</v>
      </c>
      <c r="C14" s="25" t="s">
        <v>7</v>
      </c>
      <c r="D14" s="31">
        <v>4</v>
      </c>
      <c r="E14" s="34" t="s">
        <v>36</v>
      </c>
      <c r="F14" s="25"/>
      <c r="G14" s="25"/>
      <c r="H14" s="25"/>
      <c r="I14" s="25"/>
      <c r="J14" s="25"/>
      <c r="K14" s="25"/>
      <c r="L14" s="25"/>
    </row>
    <row r="15" spans="1:12">
      <c r="A15" s="25"/>
      <c r="B15" s="25">
        <v>2</v>
      </c>
      <c r="C15" s="25" t="s">
        <v>7</v>
      </c>
      <c r="D15" s="31">
        <v>10</v>
      </c>
      <c r="E15" s="34" t="s">
        <v>60</v>
      </c>
      <c r="F15" s="25"/>
      <c r="G15" s="25"/>
      <c r="H15" s="25"/>
      <c r="I15" s="25"/>
      <c r="J15" s="25"/>
      <c r="K15" s="25"/>
      <c r="L15" s="25"/>
    </row>
    <row r="16" spans="1:12">
      <c r="A16" s="25"/>
      <c r="B16" s="25">
        <v>2</v>
      </c>
      <c r="C16" s="25" t="s">
        <v>7</v>
      </c>
      <c r="D16" s="31">
        <v>11</v>
      </c>
      <c r="E16" s="33" t="s">
        <v>51</v>
      </c>
      <c r="F16" s="26"/>
      <c r="G16" s="26"/>
      <c r="H16" s="26"/>
      <c r="I16" s="25"/>
      <c r="J16" s="25"/>
      <c r="K16" s="25"/>
      <c r="L16" s="25"/>
    </row>
    <row r="17" spans="1:12">
      <c r="A17" s="25"/>
      <c r="B17" s="25">
        <v>2</v>
      </c>
      <c r="C17" s="25" t="s">
        <v>7</v>
      </c>
      <c r="D17" s="31">
        <v>12</v>
      </c>
      <c r="E17" s="33" t="s">
        <v>56</v>
      </c>
      <c r="F17" s="26"/>
      <c r="G17" s="26"/>
      <c r="H17" s="26"/>
      <c r="I17" s="25"/>
      <c r="J17" s="25"/>
      <c r="K17" s="25"/>
      <c r="L17" s="25"/>
    </row>
    <row r="18" spans="1:12">
      <c r="A18" s="25"/>
      <c r="B18" s="25">
        <v>2</v>
      </c>
      <c r="C18" s="25" t="s">
        <v>7</v>
      </c>
      <c r="D18" s="31">
        <v>13</v>
      </c>
      <c r="E18" s="33" t="s">
        <v>61</v>
      </c>
      <c r="F18" s="26"/>
      <c r="G18" s="26"/>
      <c r="H18" s="26"/>
      <c r="I18" s="25"/>
      <c r="J18" s="25"/>
      <c r="K18" s="25"/>
      <c r="L18" s="25"/>
    </row>
    <row r="19" spans="1:12">
      <c r="A19" s="25"/>
      <c r="B19" s="25">
        <v>2</v>
      </c>
      <c r="C19" s="25" t="s">
        <v>7</v>
      </c>
      <c r="D19" s="31">
        <v>14</v>
      </c>
      <c r="E19" s="33" t="s">
        <v>65</v>
      </c>
      <c r="F19" s="26"/>
      <c r="G19" s="26"/>
      <c r="H19" s="26"/>
      <c r="I19" s="25"/>
      <c r="J19" s="25"/>
      <c r="K19" s="25"/>
      <c r="L19" s="25"/>
    </row>
    <row r="20" spans="1:12">
      <c r="A20" s="25"/>
      <c r="B20" s="25">
        <v>2</v>
      </c>
      <c r="C20" s="25" t="s">
        <v>7</v>
      </c>
      <c r="D20" s="31">
        <v>15</v>
      </c>
      <c r="E20" s="33" t="s">
        <v>40</v>
      </c>
      <c r="F20" s="35"/>
      <c r="G20" s="26"/>
      <c r="H20" s="26"/>
      <c r="I20" s="25"/>
      <c r="J20" s="25"/>
      <c r="K20" s="25"/>
      <c r="L20" s="25"/>
    </row>
    <row r="21" spans="1:12">
      <c r="A21" s="25"/>
      <c r="B21" s="25">
        <v>2</v>
      </c>
      <c r="C21" s="25" t="s">
        <v>7</v>
      </c>
      <c r="D21" s="31">
        <v>16</v>
      </c>
      <c r="E21" s="33" t="s">
        <v>46</v>
      </c>
      <c r="F21" s="26"/>
      <c r="G21" s="26"/>
      <c r="H21" s="26"/>
      <c r="I21" s="25"/>
      <c r="J21" s="25"/>
      <c r="K21" s="25"/>
      <c r="L21" s="25"/>
    </row>
    <row r="22" spans="1:12">
      <c r="A22" s="25"/>
      <c r="B22" s="25">
        <v>2</v>
      </c>
      <c r="C22" s="25" t="s">
        <v>7</v>
      </c>
      <c r="D22" s="31">
        <v>17</v>
      </c>
      <c r="E22" s="33" t="s">
        <v>149</v>
      </c>
      <c r="F22" s="25"/>
      <c r="G22" s="26"/>
      <c r="H22" s="26"/>
      <c r="I22" s="25"/>
      <c r="J22" s="25"/>
      <c r="K22" s="25"/>
      <c r="L22" s="25"/>
    </row>
    <row r="23" spans="1:12">
      <c r="A23" s="25"/>
      <c r="B23" s="25">
        <v>2</v>
      </c>
      <c r="C23" s="25" t="s">
        <v>7</v>
      </c>
      <c r="D23" s="31">
        <v>18</v>
      </c>
      <c r="E23" s="33" t="s">
        <v>74</v>
      </c>
      <c r="F23" s="26"/>
      <c r="G23" s="26"/>
      <c r="H23" s="26"/>
      <c r="I23" s="25"/>
      <c r="J23" s="25"/>
      <c r="K23" s="25"/>
      <c r="L23" s="25"/>
    </row>
    <row r="24" spans="1:12">
      <c r="A24" s="25"/>
      <c r="B24" s="25">
        <v>2</v>
      </c>
      <c r="C24" s="25" t="s">
        <v>7</v>
      </c>
      <c r="D24" s="31">
        <v>19</v>
      </c>
      <c r="E24" s="33" t="s">
        <v>39</v>
      </c>
      <c r="F24" s="26"/>
      <c r="G24" s="26"/>
      <c r="H24" s="26"/>
      <c r="I24" s="25"/>
      <c r="J24" s="25"/>
      <c r="K24" s="25"/>
      <c r="L24" s="25"/>
    </row>
    <row r="25" spans="1:12" ht="24">
      <c r="A25" s="25"/>
      <c r="B25" s="25">
        <v>2</v>
      </c>
      <c r="C25" s="25" t="s">
        <v>7</v>
      </c>
      <c r="D25" s="31">
        <v>20</v>
      </c>
      <c r="E25" s="33" t="s">
        <v>73</v>
      </c>
      <c r="F25" s="131" t="s">
        <v>150</v>
      </c>
      <c r="G25" s="26"/>
      <c r="H25" s="26"/>
      <c r="I25" s="25"/>
      <c r="J25" s="25"/>
      <c r="K25" s="25"/>
      <c r="L25" s="25"/>
    </row>
    <row r="26" spans="1:12" s="120" customFormat="1">
      <c r="A26" s="116"/>
      <c r="B26" s="116"/>
      <c r="C26" s="116"/>
      <c r="D26" s="121"/>
      <c r="E26" s="122"/>
      <c r="F26" s="116"/>
      <c r="G26" s="119"/>
      <c r="H26" s="119"/>
      <c r="I26" s="116"/>
      <c r="J26" s="116"/>
      <c r="K26" s="116"/>
      <c r="L26" s="116"/>
    </row>
    <row r="27" spans="1:12" ht="24">
      <c r="A27" s="25"/>
      <c r="B27" s="25">
        <v>3</v>
      </c>
      <c r="C27" s="25" t="s">
        <v>151</v>
      </c>
      <c r="D27" s="31">
        <v>9</v>
      </c>
      <c r="E27" s="33" t="s">
        <v>32</v>
      </c>
      <c r="F27" s="25"/>
      <c r="G27" s="26"/>
      <c r="H27" s="26"/>
      <c r="I27" s="25"/>
      <c r="J27" s="25"/>
      <c r="K27" s="25"/>
      <c r="L27" s="25"/>
    </row>
    <row r="28" spans="1:12" ht="24">
      <c r="A28" s="25"/>
      <c r="B28" s="25">
        <v>3</v>
      </c>
      <c r="C28" s="25" t="s">
        <v>151</v>
      </c>
      <c r="D28" s="31">
        <v>19</v>
      </c>
      <c r="E28" s="33" t="s">
        <v>39</v>
      </c>
      <c r="F28" s="26"/>
      <c r="G28" s="26"/>
      <c r="H28" s="26"/>
      <c r="I28" s="25"/>
      <c r="J28" s="25"/>
      <c r="K28" s="25"/>
      <c r="L28" s="25"/>
    </row>
    <row r="29" spans="1:12" ht="24">
      <c r="A29" s="25"/>
      <c r="B29" s="25">
        <v>3</v>
      </c>
      <c r="C29" s="25" t="s">
        <v>151</v>
      </c>
      <c r="D29" s="31">
        <v>4</v>
      </c>
      <c r="E29" s="33" t="s">
        <v>36</v>
      </c>
      <c r="F29" s="26"/>
      <c r="G29" s="26"/>
      <c r="H29" s="26"/>
      <c r="I29" s="25"/>
      <c r="J29" s="25"/>
      <c r="K29" s="25"/>
      <c r="L29" s="25"/>
    </row>
    <row r="30" spans="1:12" s="22" customFormat="1" ht="24">
      <c r="A30" s="25"/>
      <c r="B30" s="25">
        <v>3</v>
      </c>
      <c r="C30" s="25" t="s">
        <v>151</v>
      </c>
      <c r="D30" s="31">
        <v>21</v>
      </c>
      <c r="E30" s="33" t="s">
        <v>50</v>
      </c>
      <c r="F30" s="26"/>
      <c r="G30" s="26"/>
      <c r="H30" s="26"/>
      <c r="I30" s="25"/>
      <c r="J30" s="25"/>
      <c r="K30" s="25"/>
      <c r="L30" s="25"/>
    </row>
    <row r="31" spans="1:12" s="124" customFormat="1" ht="12.75">
      <c r="A31" s="116"/>
      <c r="B31" s="116"/>
      <c r="C31" s="116"/>
      <c r="D31" s="121"/>
      <c r="E31" s="122"/>
      <c r="F31" s="123"/>
      <c r="G31" s="119"/>
      <c r="H31" s="119"/>
      <c r="I31" s="116"/>
      <c r="J31" s="116"/>
      <c r="K31" s="116"/>
      <c r="L31" s="116"/>
    </row>
    <row r="32" spans="1:12" s="22" customFormat="1" ht="24">
      <c r="A32" s="25"/>
      <c r="B32" s="25">
        <v>4</v>
      </c>
      <c r="C32" s="25" t="s">
        <v>9</v>
      </c>
      <c r="D32" s="31">
        <v>9</v>
      </c>
      <c r="E32" s="33" t="s">
        <v>32</v>
      </c>
      <c r="F32" s="36"/>
      <c r="G32" s="26"/>
      <c r="H32" s="26"/>
      <c r="I32" s="25"/>
      <c r="J32" s="25"/>
      <c r="K32" s="25"/>
      <c r="L32" s="25"/>
    </row>
    <row r="33" spans="1:12" s="22" customFormat="1" ht="24">
      <c r="A33" s="25"/>
      <c r="B33" s="25">
        <v>4</v>
      </c>
      <c r="C33" s="25" t="s">
        <v>9</v>
      </c>
      <c r="D33" s="31">
        <v>5</v>
      </c>
      <c r="E33" s="33" t="s">
        <v>55</v>
      </c>
      <c r="F33" s="26" t="s">
        <v>92</v>
      </c>
      <c r="G33" s="26"/>
      <c r="H33" s="26"/>
      <c r="I33" s="25"/>
      <c r="J33" s="25"/>
      <c r="K33" s="25"/>
      <c r="L33" s="25"/>
    </row>
    <row r="34" spans="1:12" s="120" customFormat="1">
      <c r="A34" s="116"/>
      <c r="B34" s="116"/>
      <c r="C34" s="116"/>
      <c r="D34" s="121"/>
      <c r="E34" s="122"/>
      <c r="F34" s="125"/>
      <c r="G34" s="119"/>
      <c r="H34" s="119"/>
      <c r="I34" s="116"/>
      <c r="J34" s="116"/>
      <c r="K34" s="116"/>
      <c r="L34" s="116"/>
    </row>
    <row r="35" spans="1:12">
      <c r="A35" s="25"/>
      <c r="B35" s="25">
        <v>5</v>
      </c>
      <c r="C35" s="25" t="s">
        <v>152</v>
      </c>
      <c r="D35" s="31">
        <v>22</v>
      </c>
      <c r="E35" s="33" t="s">
        <v>153</v>
      </c>
      <c r="F35" s="26" t="s">
        <v>33</v>
      </c>
      <c r="G35" s="36"/>
      <c r="H35" s="37"/>
      <c r="I35" s="25"/>
      <c r="J35" s="25"/>
      <c r="K35" s="25"/>
      <c r="L35" s="25"/>
    </row>
    <row r="36" spans="1:12">
      <c r="A36" s="25"/>
      <c r="B36" s="25">
        <v>5</v>
      </c>
      <c r="C36" s="25" t="s">
        <v>152</v>
      </c>
      <c r="D36" s="31">
        <v>15</v>
      </c>
      <c r="E36" s="33" t="s">
        <v>40</v>
      </c>
      <c r="F36" s="26"/>
      <c r="G36" s="26"/>
      <c r="H36" s="26"/>
      <c r="I36" s="25"/>
      <c r="J36" s="25"/>
      <c r="K36" s="25"/>
      <c r="L36" s="25"/>
    </row>
    <row r="37" spans="1:12">
      <c r="A37" s="25"/>
      <c r="B37" s="25">
        <v>5</v>
      </c>
      <c r="C37" s="25" t="s">
        <v>152</v>
      </c>
      <c r="D37" s="31">
        <v>16</v>
      </c>
      <c r="E37" s="33" t="s">
        <v>46</v>
      </c>
      <c r="F37" s="26"/>
      <c r="G37" s="25"/>
      <c r="H37" s="25"/>
      <c r="I37" s="25"/>
      <c r="J37" s="25"/>
      <c r="K37" s="25"/>
      <c r="L37" s="25"/>
    </row>
    <row r="38" spans="1:12">
      <c r="A38" s="25"/>
      <c r="B38" s="25">
        <v>5</v>
      </c>
      <c r="C38" s="25" t="s">
        <v>152</v>
      </c>
      <c r="D38" s="31">
        <v>11</v>
      </c>
      <c r="E38" s="33" t="s">
        <v>51</v>
      </c>
      <c r="F38" s="26"/>
      <c r="G38" s="26"/>
      <c r="H38" s="26"/>
      <c r="I38" s="25"/>
      <c r="J38" s="25"/>
      <c r="K38" s="25"/>
      <c r="L38" s="25"/>
    </row>
    <row r="39" spans="1:12">
      <c r="A39" s="25"/>
      <c r="B39" s="25">
        <v>5</v>
      </c>
      <c r="C39" s="25" t="s">
        <v>152</v>
      </c>
      <c r="D39" s="31">
        <v>12</v>
      </c>
      <c r="E39" s="33" t="s">
        <v>56</v>
      </c>
      <c r="F39" s="26"/>
      <c r="G39" s="26"/>
      <c r="H39" s="26"/>
      <c r="I39" s="25"/>
      <c r="J39" s="25"/>
      <c r="K39" s="25"/>
      <c r="L39" s="25"/>
    </row>
    <row r="40" spans="1:12">
      <c r="A40" s="25"/>
      <c r="B40" s="25">
        <v>5</v>
      </c>
      <c r="C40" s="25" t="s">
        <v>152</v>
      </c>
      <c r="D40" s="31">
        <v>13</v>
      </c>
      <c r="E40" s="33" t="s">
        <v>61</v>
      </c>
      <c r="F40" s="26"/>
      <c r="G40" s="26"/>
      <c r="H40" s="26"/>
      <c r="I40" s="25"/>
      <c r="J40" s="25"/>
      <c r="K40" s="25"/>
      <c r="L40" s="25"/>
    </row>
    <row r="41" spans="1:12">
      <c r="A41" s="25"/>
      <c r="B41" s="25">
        <v>5</v>
      </c>
      <c r="C41" s="25" t="s">
        <v>152</v>
      </c>
      <c r="D41" s="31">
        <v>14</v>
      </c>
      <c r="E41" s="33" t="s">
        <v>65</v>
      </c>
      <c r="F41" s="26"/>
      <c r="G41" s="26"/>
      <c r="H41" s="26"/>
      <c r="I41" s="25"/>
      <c r="J41" s="25"/>
      <c r="K41" s="25"/>
      <c r="L41" s="25"/>
    </row>
    <row r="42" spans="1:12">
      <c r="A42" s="25"/>
      <c r="B42" s="25">
        <v>5</v>
      </c>
      <c r="C42" s="25" t="s">
        <v>152</v>
      </c>
      <c r="D42" s="31">
        <v>17</v>
      </c>
      <c r="E42" s="33" t="s">
        <v>149</v>
      </c>
      <c r="F42" s="26"/>
      <c r="G42" s="26"/>
      <c r="H42" s="26"/>
      <c r="I42" s="25"/>
      <c r="J42" s="25"/>
      <c r="K42" s="25"/>
      <c r="L42" s="25"/>
    </row>
    <row r="43" spans="1:12">
      <c r="A43" s="25"/>
      <c r="B43" s="25">
        <v>5</v>
      </c>
      <c r="C43" s="25" t="s">
        <v>152</v>
      </c>
      <c r="D43" s="31">
        <v>19</v>
      </c>
      <c r="E43" s="33" t="s">
        <v>39</v>
      </c>
      <c r="F43" s="25"/>
      <c r="G43" s="25"/>
      <c r="H43" s="25"/>
      <c r="I43" s="25"/>
      <c r="J43" s="25"/>
      <c r="K43" s="25"/>
      <c r="L43" s="25"/>
    </row>
    <row r="44" spans="1:12">
      <c r="A44" s="25"/>
      <c r="B44" s="25">
        <v>5</v>
      </c>
      <c r="C44" s="25" t="s">
        <v>152</v>
      </c>
      <c r="D44" s="31">
        <v>5</v>
      </c>
      <c r="E44" s="33" t="s">
        <v>55</v>
      </c>
      <c r="F44" s="25"/>
      <c r="G44" s="25"/>
      <c r="H44" s="25"/>
      <c r="I44" s="25"/>
      <c r="J44" s="25"/>
      <c r="K44" s="25"/>
      <c r="L44" s="25"/>
    </row>
    <row r="45" spans="1:12" ht="36">
      <c r="A45" s="25"/>
      <c r="B45" s="25">
        <v>5</v>
      </c>
      <c r="C45" s="25" t="s">
        <v>152</v>
      </c>
      <c r="D45" s="31">
        <v>9</v>
      </c>
      <c r="E45" s="33" t="s">
        <v>32</v>
      </c>
      <c r="F45" s="26" t="s">
        <v>154</v>
      </c>
      <c r="G45" s="26"/>
      <c r="H45" s="26"/>
      <c r="I45" s="25"/>
      <c r="J45" s="25"/>
      <c r="K45" s="25"/>
      <c r="L45" s="25"/>
    </row>
    <row r="46" spans="1:12" ht="24">
      <c r="A46" s="25"/>
      <c r="B46" s="25">
        <v>5</v>
      </c>
      <c r="C46" s="25" t="s">
        <v>152</v>
      </c>
      <c r="D46" s="31">
        <v>20</v>
      </c>
      <c r="E46" s="33" t="s">
        <v>73</v>
      </c>
      <c r="F46" s="131" t="s">
        <v>155</v>
      </c>
      <c r="G46" s="26"/>
      <c r="H46" s="26"/>
      <c r="I46" s="25"/>
      <c r="J46" s="25"/>
      <c r="K46" s="25"/>
      <c r="L46" s="25"/>
    </row>
    <row r="47" spans="1:12">
      <c r="A47" s="25"/>
      <c r="B47" s="25">
        <v>5</v>
      </c>
      <c r="C47" s="25" t="s">
        <v>152</v>
      </c>
      <c r="D47" s="32">
        <v>23</v>
      </c>
      <c r="E47" s="33" t="s">
        <v>69</v>
      </c>
      <c r="F47" s="26"/>
      <c r="G47" s="26"/>
      <c r="H47" s="26"/>
      <c r="I47" s="25"/>
      <c r="J47" s="25"/>
      <c r="K47" s="25"/>
      <c r="L47" s="25"/>
    </row>
    <row r="48" spans="1:12" s="120" customFormat="1">
      <c r="A48" s="116"/>
      <c r="B48" s="116"/>
      <c r="C48" s="116"/>
      <c r="D48" s="126"/>
      <c r="E48" s="122"/>
      <c r="F48" s="119"/>
      <c r="G48" s="119"/>
      <c r="H48" s="119"/>
      <c r="I48" s="116"/>
      <c r="J48" s="116"/>
      <c r="K48" s="116"/>
      <c r="L48" s="116"/>
    </row>
    <row r="49" spans="1:12" ht="24">
      <c r="A49" s="25"/>
      <c r="B49" s="25">
        <v>6</v>
      </c>
      <c r="C49" s="25" t="s">
        <v>11</v>
      </c>
      <c r="D49" s="31">
        <v>4</v>
      </c>
      <c r="E49" s="33" t="s">
        <v>156</v>
      </c>
      <c r="F49" s="26" t="s">
        <v>157</v>
      </c>
      <c r="G49" s="26"/>
      <c r="H49" s="26"/>
      <c r="I49" s="25"/>
      <c r="J49" s="25"/>
      <c r="K49" s="25"/>
      <c r="L49" s="25"/>
    </row>
    <row r="50" spans="1:12">
      <c r="A50" s="25"/>
      <c r="B50" s="25">
        <v>6</v>
      </c>
      <c r="C50" s="25" t="s">
        <v>11</v>
      </c>
      <c r="D50" s="31">
        <v>24</v>
      </c>
      <c r="E50" s="33" t="s">
        <v>158</v>
      </c>
      <c r="F50" s="26"/>
      <c r="G50" s="26"/>
      <c r="H50" s="26"/>
      <c r="I50" s="25"/>
      <c r="J50" s="25"/>
      <c r="K50" s="25"/>
      <c r="L50" s="25"/>
    </row>
    <row r="51" spans="1:12">
      <c r="A51" s="25"/>
      <c r="B51" s="25">
        <v>6</v>
      </c>
      <c r="C51" s="25" t="s">
        <v>11</v>
      </c>
      <c r="D51" s="31">
        <v>25</v>
      </c>
      <c r="E51" s="33" t="s">
        <v>43</v>
      </c>
      <c r="F51" s="38"/>
      <c r="G51" s="25"/>
      <c r="H51" s="25"/>
      <c r="I51" s="25"/>
      <c r="J51" s="25"/>
      <c r="K51" s="25"/>
      <c r="L51" s="25"/>
    </row>
    <row r="52" spans="1:12">
      <c r="A52" s="25"/>
      <c r="B52" s="25">
        <v>6</v>
      </c>
      <c r="C52" s="25" t="s">
        <v>11</v>
      </c>
      <c r="D52" s="31">
        <v>26</v>
      </c>
      <c r="E52" s="33" t="s">
        <v>41</v>
      </c>
      <c r="F52" s="26"/>
      <c r="G52" s="26"/>
      <c r="H52" s="26"/>
      <c r="I52" s="25"/>
      <c r="J52" s="25"/>
      <c r="K52" s="25"/>
      <c r="L52" s="25"/>
    </row>
    <row r="53" spans="1:12">
      <c r="A53" s="25"/>
      <c r="B53" s="25">
        <v>6</v>
      </c>
      <c r="C53" s="25" t="s">
        <v>11</v>
      </c>
      <c r="D53" s="31">
        <v>27</v>
      </c>
      <c r="E53" s="33" t="s">
        <v>62</v>
      </c>
      <c r="F53" s="26"/>
      <c r="G53" s="26"/>
      <c r="H53" s="26"/>
      <c r="I53" s="25"/>
      <c r="J53" s="25"/>
      <c r="K53" s="25"/>
      <c r="L53" s="25"/>
    </row>
    <row r="54" spans="1:12">
      <c r="A54" s="25"/>
      <c r="B54" s="25">
        <v>6</v>
      </c>
      <c r="C54" s="25" t="s">
        <v>11</v>
      </c>
      <c r="D54" s="32">
        <v>28</v>
      </c>
      <c r="E54" s="33" t="s">
        <v>66</v>
      </c>
      <c r="F54" s="131" t="s">
        <v>159</v>
      </c>
      <c r="G54" s="26"/>
      <c r="H54" s="26"/>
      <c r="I54" s="25"/>
      <c r="J54" s="25"/>
      <c r="K54" s="25"/>
      <c r="L54" s="25"/>
    </row>
    <row r="55" spans="1:12">
      <c r="A55" s="25"/>
      <c r="B55" s="25">
        <v>6</v>
      </c>
      <c r="C55" s="25" t="s">
        <v>11</v>
      </c>
      <c r="D55" s="31">
        <v>29</v>
      </c>
      <c r="E55" s="33" t="s">
        <v>64</v>
      </c>
      <c r="F55" s="26"/>
      <c r="G55" s="39"/>
      <c r="H55" s="40"/>
      <c r="I55" s="25"/>
      <c r="J55" s="25"/>
      <c r="K55" s="25"/>
      <c r="L55" s="25"/>
    </row>
    <row r="56" spans="1:12">
      <c r="A56" s="25"/>
      <c r="B56" s="25">
        <v>6</v>
      </c>
      <c r="C56" s="25" t="s">
        <v>11</v>
      </c>
      <c r="D56" s="31">
        <v>30</v>
      </c>
      <c r="E56" s="33" t="s">
        <v>52</v>
      </c>
      <c r="F56" s="26"/>
      <c r="G56" s="26"/>
      <c r="H56" s="26"/>
      <c r="I56" s="25"/>
      <c r="J56" s="25"/>
      <c r="K56" s="25"/>
      <c r="L56" s="25"/>
    </row>
    <row r="57" spans="1:12">
      <c r="A57" s="25"/>
      <c r="B57" s="25">
        <v>6</v>
      </c>
      <c r="C57" s="25" t="s">
        <v>11</v>
      </c>
      <c r="D57" s="41">
        <v>5</v>
      </c>
      <c r="E57" s="33" t="s">
        <v>35</v>
      </c>
      <c r="F57" s="26"/>
      <c r="G57" s="26"/>
      <c r="H57" s="26"/>
      <c r="I57" s="25"/>
      <c r="J57" s="25"/>
      <c r="K57" s="25"/>
      <c r="L57" s="25"/>
    </row>
    <row r="58" spans="1:12">
      <c r="A58" s="25"/>
      <c r="B58" s="25">
        <v>6</v>
      </c>
      <c r="C58" s="25" t="s">
        <v>11</v>
      </c>
      <c r="D58" s="31">
        <v>31</v>
      </c>
      <c r="E58" s="33" t="s">
        <v>57</v>
      </c>
      <c r="F58" s="26"/>
      <c r="G58" s="26"/>
      <c r="H58" s="26"/>
      <c r="I58" s="25"/>
      <c r="J58" s="25"/>
      <c r="K58" s="25"/>
      <c r="L58" s="25"/>
    </row>
    <row r="59" spans="1:12" s="120" customFormat="1">
      <c r="A59" s="116"/>
      <c r="B59" s="116"/>
      <c r="C59" s="116"/>
      <c r="D59" s="121"/>
      <c r="E59" s="122"/>
      <c r="F59" s="119"/>
      <c r="G59" s="119"/>
      <c r="H59" s="119"/>
      <c r="I59" s="116"/>
      <c r="J59" s="116"/>
      <c r="K59" s="116"/>
      <c r="L59" s="116"/>
    </row>
    <row r="60" spans="1:12" ht="24">
      <c r="A60" s="25"/>
      <c r="B60" s="25">
        <v>7</v>
      </c>
      <c r="C60" s="25" t="s">
        <v>12</v>
      </c>
      <c r="D60" s="31">
        <v>9</v>
      </c>
      <c r="E60" s="33" t="s">
        <v>32</v>
      </c>
      <c r="F60" s="26" t="s">
        <v>160</v>
      </c>
      <c r="G60" s="26"/>
      <c r="H60" s="26"/>
      <c r="I60" s="25"/>
      <c r="J60" s="25"/>
      <c r="K60" s="25"/>
      <c r="L60" s="25"/>
    </row>
    <row r="61" spans="1:12">
      <c r="A61" s="25"/>
      <c r="B61" s="25">
        <v>7</v>
      </c>
      <c r="C61" s="25" t="s">
        <v>12</v>
      </c>
      <c r="D61" s="32">
        <v>26</v>
      </c>
      <c r="E61" s="33" t="s">
        <v>41</v>
      </c>
      <c r="F61" s="26"/>
      <c r="G61" s="26"/>
      <c r="H61" s="26"/>
      <c r="I61" s="25"/>
      <c r="J61" s="25"/>
      <c r="K61" s="25"/>
      <c r="L61" s="25"/>
    </row>
    <row r="62" spans="1:12">
      <c r="A62" s="25"/>
      <c r="B62" s="25">
        <v>7</v>
      </c>
      <c r="C62" s="25" t="s">
        <v>12</v>
      </c>
      <c r="D62" s="31">
        <v>32</v>
      </c>
      <c r="E62" s="33" t="s">
        <v>44</v>
      </c>
      <c r="F62" s="26" t="s">
        <v>123</v>
      </c>
      <c r="G62" s="26"/>
      <c r="H62" s="26"/>
      <c r="I62" s="25"/>
      <c r="J62" s="25"/>
      <c r="K62" s="25"/>
      <c r="L62" s="25"/>
    </row>
    <row r="63" spans="1:12">
      <c r="A63" s="25"/>
      <c r="B63" s="25">
        <v>7</v>
      </c>
      <c r="C63" s="25" t="s">
        <v>12</v>
      </c>
      <c r="D63" s="31">
        <v>30</v>
      </c>
      <c r="E63" s="33" t="s">
        <v>52</v>
      </c>
      <c r="F63" s="26"/>
      <c r="G63" s="26"/>
      <c r="H63" s="26"/>
      <c r="I63" s="25"/>
      <c r="J63" s="25"/>
      <c r="K63" s="25"/>
      <c r="L63" s="25"/>
    </row>
    <row r="64" spans="1:12">
      <c r="A64" s="25"/>
      <c r="B64" s="25">
        <v>7</v>
      </c>
      <c r="C64" s="25" t="s">
        <v>12</v>
      </c>
      <c r="D64" s="31">
        <v>31</v>
      </c>
      <c r="E64" s="33" t="s">
        <v>57</v>
      </c>
      <c r="F64" s="26"/>
      <c r="G64" s="26"/>
      <c r="H64" s="26"/>
      <c r="I64" s="25"/>
      <c r="J64" s="25"/>
      <c r="K64" s="25"/>
      <c r="L64" s="25"/>
    </row>
    <row r="65" spans="1:12">
      <c r="A65" s="25"/>
      <c r="B65" s="25">
        <v>7</v>
      </c>
      <c r="C65" s="25" t="s">
        <v>12</v>
      </c>
      <c r="D65" s="31">
        <v>33</v>
      </c>
      <c r="E65" s="33" t="s">
        <v>63</v>
      </c>
      <c r="F65" s="26"/>
      <c r="G65" s="26"/>
      <c r="H65" s="26"/>
      <c r="I65" s="25"/>
      <c r="J65" s="25"/>
      <c r="K65" s="25"/>
      <c r="L65" s="25"/>
    </row>
    <row r="66" spans="1:12">
      <c r="A66" s="25"/>
      <c r="B66" s="25">
        <v>7</v>
      </c>
      <c r="C66" s="25" t="s">
        <v>12</v>
      </c>
      <c r="D66" s="31">
        <v>5</v>
      </c>
      <c r="E66" s="33" t="s">
        <v>55</v>
      </c>
      <c r="F66" s="25" t="s">
        <v>161</v>
      </c>
      <c r="G66" s="26"/>
      <c r="H66" s="26"/>
      <c r="I66" s="25"/>
      <c r="J66" s="25"/>
      <c r="K66" s="25"/>
      <c r="L66" s="25"/>
    </row>
    <row r="67" spans="1:12" ht="24">
      <c r="A67" s="25"/>
      <c r="B67" s="25">
        <v>7</v>
      </c>
      <c r="C67" s="25" t="s">
        <v>12</v>
      </c>
      <c r="D67" s="31">
        <v>28</v>
      </c>
      <c r="E67" s="33" t="s">
        <v>66</v>
      </c>
      <c r="F67" s="131" t="s">
        <v>162</v>
      </c>
      <c r="G67" s="26"/>
      <c r="H67" s="26"/>
      <c r="I67" s="25"/>
      <c r="J67" s="25"/>
      <c r="K67" s="25"/>
      <c r="L67" s="25"/>
    </row>
    <row r="68" spans="1:12">
      <c r="A68" s="25"/>
      <c r="B68" s="25">
        <v>7</v>
      </c>
      <c r="C68" s="25" t="s">
        <v>12</v>
      </c>
      <c r="D68" s="31">
        <v>25</v>
      </c>
      <c r="E68" s="33" t="s">
        <v>43</v>
      </c>
      <c r="F68" s="26" t="s">
        <v>163</v>
      </c>
      <c r="G68" s="26"/>
      <c r="H68" s="26"/>
      <c r="I68" s="25"/>
      <c r="J68" s="25"/>
      <c r="K68" s="25"/>
      <c r="L68" s="25"/>
    </row>
    <row r="69" spans="1:12" s="120" customFormat="1">
      <c r="A69" s="116"/>
      <c r="B69" s="116"/>
      <c r="C69" s="127"/>
      <c r="D69" s="126"/>
      <c r="E69" s="122"/>
      <c r="F69" s="119"/>
      <c r="G69" s="119"/>
      <c r="H69" s="119"/>
      <c r="I69" s="116"/>
      <c r="J69" s="116"/>
      <c r="K69" s="116"/>
      <c r="L69" s="116"/>
    </row>
    <row r="70" spans="1:12">
      <c r="A70" s="25"/>
      <c r="B70" s="25">
        <v>8</v>
      </c>
      <c r="C70" s="42" t="s">
        <v>13</v>
      </c>
      <c r="D70" s="31">
        <v>5</v>
      </c>
      <c r="E70" s="33" t="s">
        <v>55</v>
      </c>
      <c r="F70" s="131" t="s">
        <v>164</v>
      </c>
      <c r="G70" s="26"/>
      <c r="H70" s="26"/>
      <c r="I70" s="25"/>
      <c r="J70" s="25"/>
      <c r="K70" s="25"/>
      <c r="L70" s="25"/>
    </row>
    <row r="71" spans="1:12">
      <c r="A71" s="25"/>
      <c r="B71" s="25">
        <v>8</v>
      </c>
      <c r="C71" s="42" t="s">
        <v>13</v>
      </c>
      <c r="D71" s="31">
        <v>34</v>
      </c>
      <c r="E71" s="33" t="s">
        <v>42</v>
      </c>
      <c r="F71" s="26"/>
      <c r="G71" s="43"/>
      <c r="H71" s="43"/>
      <c r="I71" s="25"/>
      <c r="J71" s="25"/>
      <c r="K71" s="25"/>
      <c r="L71" s="25"/>
    </row>
    <row r="72" spans="1:12">
      <c r="A72" s="25"/>
      <c r="B72" s="25">
        <v>8</v>
      </c>
      <c r="C72" s="42" t="s">
        <v>13</v>
      </c>
      <c r="D72" s="31">
        <v>25</v>
      </c>
      <c r="E72" s="33" t="s">
        <v>43</v>
      </c>
      <c r="F72" s="26"/>
      <c r="G72" s="26"/>
      <c r="H72" s="26"/>
      <c r="I72" s="25"/>
      <c r="J72" s="25"/>
      <c r="K72" s="25"/>
      <c r="L72" s="25"/>
    </row>
    <row r="73" spans="1:12">
      <c r="A73" s="25"/>
      <c r="B73" s="25">
        <v>8</v>
      </c>
      <c r="C73" s="42" t="s">
        <v>13</v>
      </c>
      <c r="D73" s="31">
        <v>35</v>
      </c>
      <c r="E73" s="33" t="s">
        <v>53</v>
      </c>
      <c r="F73" s="25"/>
      <c r="G73" s="25"/>
      <c r="H73" s="25"/>
      <c r="I73" s="25"/>
      <c r="J73" s="25"/>
      <c r="K73" s="25"/>
      <c r="L73" s="25"/>
    </row>
    <row r="74" spans="1:12" s="17" customFormat="1">
      <c r="A74" s="25"/>
      <c r="B74" s="25">
        <v>8</v>
      </c>
      <c r="C74" s="42" t="s">
        <v>13</v>
      </c>
      <c r="D74" s="31">
        <v>28</v>
      </c>
      <c r="E74" s="33" t="s">
        <v>66</v>
      </c>
      <c r="F74" s="131" t="s">
        <v>165</v>
      </c>
      <c r="G74" s="26"/>
      <c r="H74" s="26"/>
      <c r="I74" s="25"/>
      <c r="J74" s="25"/>
      <c r="K74" s="25"/>
      <c r="L74" s="25"/>
    </row>
    <row r="75" spans="1:12" s="17" customFormat="1">
      <c r="A75" s="25"/>
      <c r="B75" s="25">
        <v>8</v>
      </c>
      <c r="C75" s="42" t="s">
        <v>13</v>
      </c>
      <c r="D75" s="31">
        <v>31</v>
      </c>
      <c r="E75" s="33" t="s">
        <v>57</v>
      </c>
      <c r="F75" s="26"/>
      <c r="G75" s="26"/>
      <c r="H75" s="26"/>
      <c r="I75" s="25"/>
      <c r="J75" s="25"/>
      <c r="K75" s="25"/>
      <c r="L75" s="25"/>
    </row>
    <row r="76" spans="1:12" s="17" customFormat="1">
      <c r="A76" s="25"/>
      <c r="B76" s="25">
        <v>8</v>
      </c>
      <c r="C76" s="42" t="s">
        <v>13</v>
      </c>
      <c r="D76" s="31">
        <v>30</v>
      </c>
      <c r="E76" s="33" t="s">
        <v>52</v>
      </c>
      <c r="F76" s="26"/>
      <c r="G76" s="26"/>
      <c r="H76" s="26"/>
      <c r="I76" s="25"/>
      <c r="J76" s="25"/>
      <c r="K76" s="25"/>
      <c r="L76" s="25"/>
    </row>
    <row r="77" spans="1:12" s="17" customFormat="1">
      <c r="A77" s="25"/>
      <c r="B77" s="25">
        <v>8</v>
      </c>
      <c r="C77" s="42" t="s">
        <v>13</v>
      </c>
      <c r="D77" s="31">
        <v>29</v>
      </c>
      <c r="E77" s="33" t="s">
        <v>64</v>
      </c>
      <c r="F77" s="26"/>
      <c r="G77" s="26"/>
      <c r="H77" s="26"/>
      <c r="I77" s="25"/>
      <c r="J77" s="25"/>
      <c r="K77" s="25"/>
      <c r="L77" s="25"/>
    </row>
    <row r="78" spans="1:12" s="17" customFormat="1">
      <c r="A78" s="25"/>
      <c r="B78" s="25">
        <v>8</v>
      </c>
      <c r="C78" s="42" t="s">
        <v>13</v>
      </c>
      <c r="D78" s="32">
        <v>23</v>
      </c>
      <c r="E78" s="33" t="s">
        <v>69</v>
      </c>
      <c r="F78" s="26"/>
      <c r="G78" s="26"/>
      <c r="H78" s="26"/>
      <c r="I78" s="25"/>
      <c r="J78" s="25"/>
      <c r="K78" s="25"/>
      <c r="L78" s="25"/>
    </row>
    <row r="79" spans="1:12" s="128" customFormat="1">
      <c r="A79" s="116"/>
      <c r="B79" s="116"/>
      <c r="C79" s="127"/>
      <c r="D79" s="121"/>
      <c r="E79" s="122"/>
      <c r="F79" s="119"/>
      <c r="G79" s="119"/>
      <c r="H79" s="119"/>
      <c r="I79" s="116"/>
      <c r="J79" s="116"/>
      <c r="K79" s="116"/>
      <c r="L79" s="116"/>
    </row>
    <row r="80" spans="1:12" s="17" customFormat="1">
      <c r="A80" s="25"/>
      <c r="B80" s="25">
        <v>9</v>
      </c>
      <c r="C80" s="42" t="s">
        <v>14</v>
      </c>
      <c r="D80" s="31">
        <v>5</v>
      </c>
      <c r="E80" s="33" t="s">
        <v>55</v>
      </c>
      <c r="F80" s="26"/>
      <c r="G80" s="26"/>
      <c r="H80" s="26"/>
      <c r="I80" s="25"/>
      <c r="J80" s="25"/>
      <c r="K80" s="25"/>
      <c r="L80" s="25"/>
    </row>
    <row r="81" spans="1:12" s="17" customFormat="1">
      <c r="A81" s="25"/>
      <c r="B81" s="25">
        <v>9</v>
      </c>
      <c r="C81" s="42" t="s">
        <v>14</v>
      </c>
      <c r="D81" s="31">
        <v>25</v>
      </c>
      <c r="E81" s="33" t="s">
        <v>43</v>
      </c>
      <c r="F81" s="26"/>
      <c r="G81" s="26"/>
      <c r="H81" s="26"/>
      <c r="I81" s="25"/>
      <c r="J81" s="25"/>
      <c r="K81" s="25"/>
      <c r="L81" s="25"/>
    </row>
    <row r="82" spans="1:12" s="17" customFormat="1">
      <c r="A82" s="25"/>
      <c r="B82" s="25">
        <v>9</v>
      </c>
      <c r="C82" s="42" t="s">
        <v>14</v>
      </c>
      <c r="D82" s="31">
        <v>17</v>
      </c>
      <c r="E82" s="33" t="s">
        <v>149</v>
      </c>
      <c r="F82" s="26"/>
      <c r="G82" s="26"/>
      <c r="H82" s="26"/>
      <c r="I82" s="25"/>
      <c r="J82" s="25"/>
      <c r="K82" s="25"/>
      <c r="L82" s="25"/>
    </row>
    <row r="83" spans="1:12" s="17" customFormat="1">
      <c r="A83" s="25"/>
      <c r="B83" s="25">
        <v>9</v>
      </c>
      <c r="C83" s="42" t="s">
        <v>14</v>
      </c>
      <c r="D83" s="31">
        <v>9</v>
      </c>
      <c r="E83" s="33" t="s">
        <v>32</v>
      </c>
      <c r="F83" s="134" t="s">
        <v>95</v>
      </c>
      <c r="G83" s="26"/>
      <c r="H83" s="26"/>
      <c r="I83" s="25"/>
      <c r="J83" s="25"/>
      <c r="K83" s="25"/>
      <c r="L83" s="25"/>
    </row>
    <row r="84" spans="1:12" s="17" customFormat="1" ht="36">
      <c r="A84" s="25"/>
      <c r="B84" s="25">
        <v>9</v>
      </c>
      <c r="C84" s="42" t="s">
        <v>14</v>
      </c>
      <c r="D84" s="31">
        <v>4</v>
      </c>
      <c r="E84" s="33" t="s">
        <v>36</v>
      </c>
      <c r="F84" s="26" t="s">
        <v>166</v>
      </c>
      <c r="G84" s="26"/>
      <c r="H84" s="26"/>
      <c r="I84" s="25"/>
      <c r="J84" s="25"/>
      <c r="K84" s="25"/>
      <c r="L84" s="25"/>
    </row>
    <row r="85" spans="1:12" s="17" customFormat="1">
      <c r="A85" s="25"/>
      <c r="B85" s="25">
        <v>9</v>
      </c>
      <c r="C85" s="42" t="s">
        <v>14</v>
      </c>
      <c r="D85" s="31">
        <v>29</v>
      </c>
      <c r="E85" s="33" t="s">
        <v>64</v>
      </c>
      <c r="F85" s="26"/>
      <c r="G85" s="26"/>
      <c r="H85" s="26"/>
      <c r="I85" s="25"/>
      <c r="J85" s="25"/>
      <c r="K85" s="25"/>
      <c r="L85" s="25"/>
    </row>
    <row r="86" spans="1:12" s="120" customFormat="1">
      <c r="A86" s="116"/>
      <c r="B86" s="116"/>
      <c r="C86" s="127"/>
      <c r="D86" s="121"/>
      <c r="E86" s="122"/>
      <c r="F86" s="116"/>
      <c r="G86" s="116"/>
      <c r="H86" s="116"/>
      <c r="I86" s="116"/>
      <c r="J86" s="116"/>
      <c r="K86" s="116"/>
      <c r="L86" s="116"/>
    </row>
    <row r="87" spans="1:12" ht="24">
      <c r="A87" s="25"/>
      <c r="B87" s="25">
        <v>10</v>
      </c>
      <c r="C87" s="42" t="s">
        <v>167</v>
      </c>
      <c r="D87" s="32">
        <v>4</v>
      </c>
      <c r="E87" s="33" t="s">
        <v>36</v>
      </c>
      <c r="F87" s="25"/>
      <c r="G87" s="25"/>
      <c r="H87" s="25"/>
      <c r="I87" s="25"/>
      <c r="J87" s="25"/>
      <c r="K87" s="25"/>
      <c r="L87" s="25"/>
    </row>
    <row r="88" spans="1:12" ht="24">
      <c r="A88" s="25"/>
      <c r="B88" s="25">
        <v>10</v>
      </c>
      <c r="C88" s="42" t="s">
        <v>167</v>
      </c>
      <c r="D88" s="31">
        <v>32</v>
      </c>
      <c r="E88" s="33" t="s">
        <v>44</v>
      </c>
      <c r="F88" s="25"/>
      <c r="G88" s="25"/>
      <c r="H88" s="25"/>
      <c r="I88" s="25"/>
      <c r="J88" s="25"/>
      <c r="K88" s="25"/>
      <c r="L88" s="25"/>
    </row>
    <row r="89" spans="1:12" ht="24">
      <c r="A89" s="25"/>
      <c r="B89" s="25">
        <v>10</v>
      </c>
      <c r="C89" s="42" t="s">
        <v>167</v>
      </c>
      <c r="D89" s="32">
        <v>1</v>
      </c>
      <c r="E89" s="33" t="s">
        <v>30</v>
      </c>
      <c r="F89" s="25"/>
      <c r="G89" s="25"/>
      <c r="H89" s="25"/>
      <c r="I89" s="25"/>
      <c r="J89" s="25"/>
      <c r="K89" s="25"/>
      <c r="L89" s="25"/>
    </row>
    <row r="90" spans="1:12" ht="24">
      <c r="A90" s="25"/>
      <c r="B90" s="25">
        <v>10</v>
      </c>
      <c r="C90" s="42" t="s">
        <v>167</v>
      </c>
      <c r="D90" s="31">
        <v>29</v>
      </c>
      <c r="E90" s="33" t="s">
        <v>64</v>
      </c>
      <c r="F90" s="25"/>
      <c r="G90" s="25"/>
      <c r="H90" s="25"/>
      <c r="I90" s="25"/>
      <c r="J90" s="25"/>
      <c r="K90" s="25"/>
      <c r="L90" s="25"/>
    </row>
    <row r="91" spans="1:12" ht="24">
      <c r="A91" s="25"/>
      <c r="B91" s="25">
        <v>10</v>
      </c>
      <c r="C91" s="42" t="s">
        <v>167</v>
      </c>
      <c r="D91" s="31">
        <v>11</v>
      </c>
      <c r="E91" s="33" t="s">
        <v>51</v>
      </c>
      <c r="F91" s="25"/>
      <c r="G91" s="25"/>
      <c r="H91" s="25"/>
      <c r="I91" s="25"/>
      <c r="J91" s="25"/>
      <c r="K91" s="25"/>
      <c r="L91" s="25"/>
    </row>
    <row r="92" spans="1:12" ht="36">
      <c r="A92" s="25"/>
      <c r="B92" s="25">
        <v>10</v>
      </c>
      <c r="C92" s="42" t="s">
        <v>167</v>
      </c>
      <c r="D92" s="31">
        <v>9</v>
      </c>
      <c r="E92" s="33" t="s">
        <v>32</v>
      </c>
      <c r="F92" s="25" t="s">
        <v>168</v>
      </c>
      <c r="G92" s="25"/>
      <c r="H92" s="25"/>
      <c r="I92" s="25"/>
      <c r="J92" s="25"/>
      <c r="K92" s="25"/>
      <c r="L92" s="25"/>
    </row>
    <row r="93" spans="1:12" ht="24">
      <c r="A93" s="25"/>
      <c r="B93" s="25">
        <v>10</v>
      </c>
      <c r="C93" s="42" t="s">
        <v>167</v>
      </c>
      <c r="D93" s="31">
        <v>36</v>
      </c>
      <c r="E93" s="33" t="s">
        <v>67</v>
      </c>
      <c r="F93" s="25"/>
      <c r="G93" s="25"/>
      <c r="H93" s="25"/>
      <c r="I93" s="25"/>
      <c r="J93" s="25"/>
      <c r="K93" s="25"/>
      <c r="L93" s="25"/>
    </row>
    <row r="94" spans="1:12" s="1" customFormat="1" ht="24">
      <c r="A94" s="27"/>
      <c r="B94" s="25">
        <v>10</v>
      </c>
      <c r="C94" s="42" t="s">
        <v>167</v>
      </c>
      <c r="D94" s="32">
        <v>5</v>
      </c>
      <c r="E94" s="44" t="s">
        <v>55</v>
      </c>
      <c r="F94" s="27" t="s">
        <v>169</v>
      </c>
      <c r="G94" s="27"/>
      <c r="H94" s="27"/>
      <c r="I94" s="27"/>
      <c r="J94" s="27"/>
      <c r="K94" s="27"/>
      <c r="L94" s="27"/>
    </row>
    <row r="95" spans="1:12" s="120" customFormat="1">
      <c r="A95" s="116"/>
      <c r="B95" s="116"/>
      <c r="C95" s="116"/>
      <c r="D95" s="121"/>
      <c r="E95" s="116"/>
      <c r="F95" s="116"/>
      <c r="G95" s="116"/>
      <c r="H95" s="116"/>
      <c r="I95" s="116"/>
      <c r="J95" s="116"/>
      <c r="K95" s="116"/>
      <c r="L95" s="116"/>
    </row>
    <row r="96" spans="1:12">
      <c r="A96" s="25"/>
      <c r="B96" s="25">
        <v>11</v>
      </c>
      <c r="C96" s="25" t="s">
        <v>16</v>
      </c>
      <c r="D96" s="31">
        <v>4</v>
      </c>
      <c r="E96" s="45" t="s">
        <v>36</v>
      </c>
      <c r="F96" s="25"/>
      <c r="G96" s="25"/>
      <c r="H96" s="25"/>
      <c r="I96" s="25"/>
      <c r="J96" s="25"/>
      <c r="K96" s="25"/>
      <c r="L96" s="25"/>
    </row>
    <row r="97" spans="1:12">
      <c r="A97" s="25"/>
      <c r="B97" s="25">
        <v>11</v>
      </c>
      <c r="C97" s="25" t="s">
        <v>16</v>
      </c>
      <c r="D97" s="31">
        <v>32</v>
      </c>
      <c r="E97" s="45" t="s">
        <v>44</v>
      </c>
      <c r="F97" s="25"/>
      <c r="G97" s="25"/>
      <c r="H97" s="25"/>
      <c r="I97" s="25"/>
      <c r="J97" s="25"/>
      <c r="K97" s="25"/>
      <c r="L97" s="25"/>
    </row>
    <row r="98" spans="1:12" ht="24">
      <c r="A98" s="25"/>
      <c r="B98" s="25">
        <v>11</v>
      </c>
      <c r="C98" s="25" t="s">
        <v>16</v>
      </c>
      <c r="D98" s="31">
        <v>1</v>
      </c>
      <c r="E98" s="45" t="s">
        <v>30</v>
      </c>
      <c r="F98" s="25" t="s">
        <v>170</v>
      </c>
      <c r="G98" s="25"/>
      <c r="H98" s="25"/>
      <c r="I98" s="25"/>
      <c r="J98" s="25"/>
      <c r="K98" s="25"/>
      <c r="L98" s="25"/>
    </row>
    <row r="99" spans="1:12">
      <c r="A99" s="25"/>
      <c r="B99" s="25">
        <v>11</v>
      </c>
      <c r="C99" s="25" t="s">
        <v>16</v>
      </c>
      <c r="D99" s="31">
        <v>29</v>
      </c>
      <c r="E99" s="45" t="s">
        <v>64</v>
      </c>
      <c r="F99" s="25"/>
      <c r="G99" s="25"/>
      <c r="H99" s="25"/>
      <c r="I99" s="25"/>
      <c r="J99" s="25"/>
      <c r="K99" s="25"/>
      <c r="L99" s="25"/>
    </row>
    <row r="100" spans="1:12">
      <c r="A100" s="25"/>
      <c r="B100" s="25">
        <v>11</v>
      </c>
      <c r="C100" s="25" t="s">
        <v>16</v>
      </c>
      <c r="D100" s="31">
        <v>11</v>
      </c>
      <c r="E100" s="45" t="s">
        <v>51</v>
      </c>
      <c r="F100" s="25"/>
      <c r="G100" s="25"/>
      <c r="H100" s="25"/>
      <c r="I100" s="25"/>
      <c r="J100" s="25"/>
      <c r="K100" s="25"/>
      <c r="L100" s="25"/>
    </row>
    <row r="101" spans="1:12" ht="48">
      <c r="A101" s="25"/>
      <c r="B101" s="25">
        <v>11</v>
      </c>
      <c r="C101" s="25" t="s">
        <v>16</v>
      </c>
      <c r="D101" s="31">
        <v>9</v>
      </c>
      <c r="E101" s="45" t="s">
        <v>32</v>
      </c>
      <c r="F101" s="25" t="s">
        <v>171</v>
      </c>
      <c r="G101" s="25"/>
      <c r="H101" s="25"/>
      <c r="I101" s="25"/>
      <c r="J101" s="25"/>
      <c r="K101" s="25"/>
      <c r="L101" s="25"/>
    </row>
    <row r="102" spans="1:12">
      <c r="A102" s="25"/>
      <c r="B102" s="25">
        <v>11</v>
      </c>
      <c r="C102" s="25" t="s">
        <v>16</v>
      </c>
      <c r="D102" s="31">
        <v>36</v>
      </c>
      <c r="E102" s="45" t="s">
        <v>67</v>
      </c>
      <c r="F102" s="25"/>
      <c r="G102" s="25"/>
      <c r="H102" s="25"/>
      <c r="I102" s="25"/>
      <c r="J102" s="25"/>
      <c r="K102" s="25"/>
      <c r="L102" s="25"/>
    </row>
    <row r="103" spans="1:12" ht="36">
      <c r="A103" s="25"/>
      <c r="B103" s="25">
        <v>11</v>
      </c>
      <c r="C103" s="25" t="s">
        <v>16</v>
      </c>
      <c r="D103" s="46">
        <v>5</v>
      </c>
      <c r="E103" s="45" t="s">
        <v>35</v>
      </c>
      <c r="F103" s="25" t="s">
        <v>172</v>
      </c>
      <c r="G103" s="25"/>
      <c r="H103" s="25"/>
      <c r="I103" s="25"/>
      <c r="J103" s="25"/>
      <c r="K103" s="25"/>
      <c r="L103" s="25"/>
    </row>
    <row r="104" spans="1:12">
      <c r="A104" s="25"/>
      <c r="B104" s="25"/>
      <c r="C104" s="25"/>
      <c r="D104" s="46"/>
      <c r="E104" s="45"/>
      <c r="F104" s="25"/>
      <c r="G104" s="25"/>
      <c r="H104" s="25"/>
      <c r="I104" s="25"/>
      <c r="J104" s="25"/>
      <c r="K104" s="25"/>
      <c r="L104" s="25"/>
    </row>
    <row r="105" spans="1:12">
      <c r="A105" s="25"/>
      <c r="B105" s="45"/>
      <c r="C105" s="45"/>
      <c r="D105" s="45"/>
      <c r="E105" s="45"/>
      <c r="F105" s="129"/>
      <c r="G105" s="25"/>
      <c r="H105" s="25"/>
      <c r="I105" s="25"/>
      <c r="J105" s="25"/>
      <c r="K105" s="25"/>
      <c r="L105" s="25"/>
    </row>
    <row r="106" spans="1:12">
      <c r="A106" s="25"/>
      <c r="B106" s="25"/>
      <c r="C106" s="45"/>
      <c r="D106" s="31"/>
      <c r="E106" s="28"/>
      <c r="F106" s="25"/>
      <c r="G106" s="25"/>
      <c r="H106" s="25"/>
      <c r="I106" s="25"/>
      <c r="J106" s="25"/>
      <c r="K106" s="25"/>
      <c r="L106" s="25"/>
    </row>
    <row r="107" spans="1:12">
      <c r="A107" s="25"/>
      <c r="B107" s="25"/>
      <c r="C107" s="25"/>
      <c r="D107" s="31"/>
      <c r="E107" s="28"/>
      <c r="F107" s="25"/>
      <c r="G107" s="25"/>
      <c r="H107" s="25"/>
      <c r="I107" s="25"/>
      <c r="J107" s="25"/>
      <c r="K107" s="25"/>
      <c r="L107" s="25"/>
    </row>
    <row r="108" spans="1:12">
      <c r="A108" s="25"/>
      <c r="B108" s="25"/>
      <c r="C108" s="25"/>
      <c r="D108" s="31"/>
      <c r="E108" s="47"/>
      <c r="F108" s="26"/>
      <c r="G108" s="26"/>
      <c r="H108" s="26"/>
      <c r="I108" s="25"/>
      <c r="J108" s="25"/>
      <c r="K108" s="25"/>
      <c r="L108" s="25"/>
    </row>
    <row r="109" spans="1:12">
      <c r="A109" s="25"/>
      <c r="B109" s="25"/>
      <c r="C109" s="25"/>
      <c r="D109" s="31"/>
      <c r="E109" s="28"/>
      <c r="F109" s="26"/>
      <c r="G109" s="26"/>
      <c r="H109" s="26"/>
      <c r="I109" s="25"/>
      <c r="J109" s="25"/>
      <c r="K109" s="25"/>
      <c r="L109" s="25"/>
    </row>
    <row r="110" spans="1:12">
      <c r="A110" s="25"/>
      <c r="B110" s="25"/>
      <c r="C110" s="25"/>
      <c r="D110" s="31"/>
      <c r="E110" s="28"/>
      <c r="F110" s="26"/>
      <c r="G110" s="26"/>
      <c r="H110" s="26"/>
      <c r="I110" s="25"/>
      <c r="J110" s="25"/>
      <c r="K110" s="25"/>
      <c r="L110" s="25"/>
    </row>
    <row r="111" spans="1:12">
      <c r="A111" s="25"/>
      <c r="B111" s="25"/>
      <c r="C111" s="25"/>
      <c r="D111" s="31"/>
      <c r="E111" s="28"/>
      <c r="F111" s="26"/>
      <c r="G111" s="26"/>
      <c r="H111" s="26"/>
      <c r="I111" s="25"/>
      <c r="J111" s="25"/>
      <c r="K111" s="25"/>
      <c r="L111" s="25"/>
    </row>
    <row r="112" spans="1:12">
      <c r="A112" s="25"/>
      <c r="B112" s="25"/>
      <c r="C112" s="25"/>
      <c r="D112" s="31"/>
      <c r="E112" s="28"/>
      <c r="F112" s="26"/>
      <c r="G112" s="26"/>
      <c r="H112" s="26"/>
      <c r="I112" s="25"/>
      <c r="J112" s="25"/>
      <c r="K112" s="25"/>
      <c r="L112" s="25"/>
    </row>
    <row r="113" spans="1:12">
      <c r="A113" s="25"/>
      <c r="B113" s="25"/>
      <c r="C113" s="25"/>
      <c r="D113" s="31"/>
      <c r="E113" s="28"/>
      <c r="F113" s="26"/>
      <c r="G113" s="26"/>
      <c r="H113" s="26"/>
      <c r="I113" s="25"/>
      <c r="J113" s="25"/>
      <c r="K113" s="25"/>
      <c r="L113" s="25"/>
    </row>
    <row r="114" spans="1:12">
      <c r="A114" s="25"/>
      <c r="B114" s="25"/>
      <c r="C114" s="25"/>
      <c r="D114" s="31"/>
      <c r="E114" s="47"/>
      <c r="F114" s="26"/>
      <c r="G114" s="26"/>
      <c r="H114" s="26"/>
      <c r="I114" s="25"/>
      <c r="J114" s="25"/>
      <c r="K114" s="25"/>
      <c r="L114" s="25"/>
    </row>
    <row r="115" spans="1:12">
      <c r="A115" s="25"/>
      <c r="B115" s="25"/>
      <c r="C115" s="25"/>
      <c r="D115" s="31"/>
      <c r="E115" s="28"/>
      <c r="F115" s="26"/>
      <c r="G115" s="26"/>
      <c r="H115" s="26"/>
      <c r="I115" s="25"/>
      <c r="J115" s="25"/>
      <c r="K115" s="25"/>
      <c r="L115" s="25"/>
    </row>
    <row r="116" spans="1:12">
      <c r="A116" s="25"/>
      <c r="B116" s="25"/>
      <c r="C116" s="25"/>
      <c r="D116" s="31"/>
      <c r="E116" s="28"/>
      <c r="F116" s="26"/>
      <c r="G116" s="26"/>
      <c r="H116" s="26"/>
      <c r="I116" s="25"/>
      <c r="J116" s="25"/>
      <c r="K116" s="25"/>
      <c r="L116" s="25"/>
    </row>
    <row r="117" spans="1:12">
      <c r="A117" s="25"/>
      <c r="B117" s="25"/>
      <c r="C117" s="25"/>
      <c r="D117" s="31"/>
      <c r="E117" s="28"/>
      <c r="F117" s="26"/>
      <c r="G117" s="26"/>
      <c r="H117" s="26"/>
      <c r="I117" s="25"/>
      <c r="J117" s="25"/>
      <c r="K117" s="25"/>
      <c r="L117" s="25"/>
    </row>
    <row r="118" spans="1:12">
      <c r="A118" s="25"/>
      <c r="B118" s="25"/>
      <c r="C118" s="25"/>
      <c r="D118" s="31"/>
      <c r="E118" s="28"/>
      <c r="F118" s="26"/>
      <c r="G118" s="26"/>
      <c r="H118" s="26"/>
      <c r="I118" s="25"/>
      <c r="J118" s="25"/>
      <c r="K118" s="25"/>
      <c r="L118" s="25"/>
    </row>
    <row r="119" spans="1:12">
      <c r="A119" s="25"/>
      <c r="B119" s="25"/>
      <c r="C119" s="25"/>
      <c r="D119" s="31"/>
      <c r="E119" s="28"/>
      <c r="F119" s="26"/>
      <c r="G119" s="26"/>
      <c r="H119" s="26"/>
      <c r="I119" s="25"/>
      <c r="J119" s="25"/>
      <c r="K119" s="25"/>
      <c r="L119" s="25"/>
    </row>
    <row r="120" spans="1:12">
      <c r="A120" s="25"/>
      <c r="B120" s="25"/>
      <c r="C120" s="25"/>
      <c r="D120" s="31"/>
      <c r="E120" s="28"/>
      <c r="F120" s="26"/>
      <c r="G120" s="26"/>
      <c r="H120" s="26"/>
      <c r="I120" s="25"/>
      <c r="J120" s="25"/>
      <c r="K120" s="25"/>
      <c r="L120" s="25"/>
    </row>
    <row r="121" spans="1:12">
      <c r="A121" s="25"/>
      <c r="B121" s="25"/>
      <c r="C121" s="25"/>
      <c r="D121" s="31"/>
      <c r="E121" s="28"/>
      <c r="F121" s="26"/>
      <c r="G121" s="26"/>
      <c r="H121" s="26"/>
      <c r="I121" s="25"/>
      <c r="J121" s="25"/>
      <c r="K121" s="25"/>
      <c r="L121" s="25"/>
    </row>
    <row r="122" spans="1:12">
      <c r="A122" s="25"/>
      <c r="B122" s="25"/>
      <c r="C122" s="25"/>
      <c r="D122" s="31"/>
      <c r="E122" s="47"/>
      <c r="F122" s="26"/>
      <c r="G122" s="26"/>
      <c r="H122" s="26"/>
      <c r="I122" s="25"/>
      <c r="J122" s="25"/>
      <c r="K122" s="25"/>
      <c r="L122" s="25"/>
    </row>
    <row r="123" spans="1:12">
      <c r="A123" s="25"/>
      <c r="B123" s="25"/>
      <c r="C123" s="25"/>
      <c r="D123" s="31"/>
      <c r="E123" s="28"/>
      <c r="F123" s="26"/>
      <c r="G123" s="26"/>
      <c r="H123" s="26"/>
      <c r="I123" s="25"/>
      <c r="J123" s="25"/>
      <c r="K123" s="25"/>
      <c r="L123" s="25"/>
    </row>
    <row r="124" spans="1:12">
      <c r="A124" s="25"/>
      <c r="B124" s="25"/>
      <c r="C124" s="25"/>
      <c r="D124" s="31"/>
      <c r="E124" s="28"/>
      <c r="F124" s="26"/>
      <c r="G124" s="26"/>
      <c r="H124" s="26"/>
      <c r="I124" s="25"/>
      <c r="J124" s="25"/>
      <c r="K124" s="25"/>
      <c r="L124" s="25"/>
    </row>
    <row r="125" spans="1:12">
      <c r="A125" s="25"/>
      <c r="B125" s="25"/>
      <c r="C125" s="25"/>
      <c r="D125" s="31"/>
      <c r="E125" s="28"/>
      <c r="F125" s="26"/>
      <c r="G125" s="26"/>
      <c r="H125" s="26"/>
      <c r="I125" s="25"/>
      <c r="J125" s="25"/>
      <c r="K125" s="25"/>
      <c r="L125" s="25"/>
    </row>
    <row r="126" spans="1:12">
      <c r="A126" s="25"/>
      <c r="B126" s="25"/>
      <c r="C126" s="25"/>
      <c r="D126" s="31"/>
      <c r="E126" s="48"/>
      <c r="F126" s="26"/>
      <c r="G126" s="49"/>
      <c r="H126" s="49"/>
      <c r="I126" s="25"/>
      <c r="J126" s="25"/>
      <c r="K126" s="25"/>
      <c r="L126" s="25"/>
    </row>
    <row r="127" spans="1:12">
      <c r="A127" s="25"/>
      <c r="B127" s="25"/>
      <c r="C127" s="25"/>
      <c r="D127" s="31"/>
      <c r="E127" s="47"/>
      <c r="F127" s="26"/>
      <c r="G127" s="26"/>
      <c r="H127" s="26"/>
      <c r="I127" s="25"/>
      <c r="J127" s="25"/>
      <c r="K127" s="25"/>
      <c r="L127" s="25"/>
    </row>
    <row r="128" spans="1:12">
      <c r="A128" s="25"/>
      <c r="B128" s="25"/>
      <c r="C128" s="25"/>
      <c r="D128" s="31"/>
      <c r="E128" s="50"/>
      <c r="F128" s="38"/>
      <c r="G128" s="25"/>
      <c r="H128" s="25"/>
      <c r="I128" s="25"/>
      <c r="J128" s="25"/>
      <c r="K128" s="25"/>
      <c r="L128" s="25"/>
    </row>
    <row r="129" spans="1:12">
      <c r="A129" s="25"/>
      <c r="B129" s="25"/>
      <c r="C129" s="25"/>
      <c r="D129" s="31"/>
      <c r="E129" s="28"/>
      <c r="F129" s="38"/>
      <c r="G129" s="25"/>
      <c r="H129" s="25"/>
      <c r="I129" s="25"/>
      <c r="J129" s="25"/>
      <c r="K129" s="25"/>
      <c r="L129" s="25"/>
    </row>
    <row r="130" spans="1:12">
      <c r="A130" s="25"/>
      <c r="B130" s="25"/>
      <c r="C130" s="25"/>
      <c r="D130" s="31"/>
      <c r="E130" s="48"/>
      <c r="F130" s="25"/>
      <c r="G130" s="49"/>
      <c r="H130" s="49"/>
      <c r="I130" s="25"/>
      <c r="J130" s="25"/>
      <c r="K130" s="25"/>
      <c r="L130" s="25"/>
    </row>
    <row r="131" spans="1:12" ht="15.75" customHeight="1">
      <c r="A131" s="25"/>
      <c r="B131" s="25"/>
      <c r="C131" s="25"/>
      <c r="D131" s="31"/>
      <c r="E131" s="28"/>
      <c r="F131" s="25"/>
      <c r="G131" s="25"/>
      <c r="H131" s="25"/>
      <c r="I131" s="25"/>
      <c r="J131" s="25"/>
      <c r="K131" s="25"/>
      <c r="L131" s="25"/>
    </row>
    <row r="132" spans="1:12" ht="15.75" customHeight="1">
      <c r="A132" s="25"/>
      <c r="B132" s="25"/>
      <c r="C132" s="25"/>
      <c r="D132" s="31"/>
      <c r="E132" s="28"/>
      <c r="F132" s="25"/>
      <c r="G132" s="25"/>
      <c r="H132" s="25"/>
      <c r="I132" s="25"/>
      <c r="J132" s="25"/>
      <c r="K132" s="25"/>
      <c r="L132" s="25"/>
    </row>
    <row r="133" spans="1:12">
      <c r="A133" s="25"/>
      <c r="B133" s="25"/>
      <c r="C133" s="25"/>
      <c r="D133" s="31"/>
      <c r="E133" s="50"/>
      <c r="F133" s="38"/>
      <c r="G133" s="25"/>
      <c r="H133" s="25"/>
      <c r="I133" s="25"/>
      <c r="J133" s="25"/>
      <c r="K133" s="25"/>
      <c r="L133" s="25"/>
    </row>
    <row r="134" spans="1:12">
      <c r="A134" s="25"/>
      <c r="B134" s="25"/>
      <c r="C134" s="25"/>
      <c r="D134" s="31"/>
      <c r="E134" s="50"/>
      <c r="F134" s="38"/>
      <c r="G134" s="25"/>
      <c r="H134" s="25"/>
      <c r="I134" s="25"/>
      <c r="J134" s="25"/>
      <c r="K134" s="25"/>
      <c r="L134" s="25"/>
    </row>
    <row r="135" spans="1:12">
      <c r="A135" s="25"/>
      <c r="B135" s="25"/>
      <c r="C135" s="25"/>
      <c r="D135" s="31"/>
      <c r="E135" s="28"/>
      <c r="F135" s="38"/>
      <c r="G135" s="25"/>
      <c r="H135" s="25"/>
      <c r="I135" s="25"/>
      <c r="J135" s="25"/>
      <c r="K135" s="25"/>
      <c r="L135" s="25"/>
    </row>
    <row r="136" spans="1:12">
      <c r="A136" s="25"/>
      <c r="B136" s="25"/>
      <c r="C136" s="25"/>
      <c r="D136" s="31"/>
      <c r="E136" s="28"/>
      <c r="F136" s="25"/>
      <c r="G136" s="25"/>
      <c r="H136" s="25"/>
      <c r="I136" s="25"/>
      <c r="J136" s="25"/>
      <c r="K136" s="25"/>
      <c r="L136" s="25"/>
    </row>
    <row r="137" spans="1:12">
      <c r="A137" s="25"/>
      <c r="B137" s="25"/>
      <c r="C137" s="25"/>
      <c r="D137" s="31"/>
      <c r="E137" s="28"/>
      <c r="F137" s="25"/>
      <c r="G137" s="25"/>
      <c r="H137" s="25"/>
      <c r="I137" s="25"/>
      <c r="J137" s="25"/>
      <c r="K137" s="25"/>
      <c r="L137" s="25"/>
    </row>
    <row r="138" spans="1:12">
      <c r="A138" s="25"/>
      <c r="B138" s="25"/>
      <c r="C138" s="25"/>
      <c r="D138" s="31"/>
      <c r="E138" s="28"/>
      <c r="F138" s="25"/>
      <c r="G138" s="25"/>
      <c r="H138" s="25"/>
      <c r="I138" s="25"/>
      <c r="J138" s="25"/>
      <c r="K138" s="25"/>
      <c r="L138" s="25"/>
    </row>
    <row r="139" spans="1:12">
      <c r="A139" s="25"/>
      <c r="B139" s="25"/>
      <c r="C139" s="25"/>
      <c r="D139" s="31"/>
      <c r="E139" s="28"/>
      <c r="F139" s="25"/>
      <c r="G139" s="25"/>
      <c r="H139" s="25"/>
      <c r="I139" s="25"/>
      <c r="J139" s="25"/>
      <c r="K139" s="25"/>
      <c r="L139" s="25"/>
    </row>
    <row r="140" spans="1:12">
      <c r="A140" s="25"/>
      <c r="B140" s="25"/>
      <c r="C140" s="25"/>
      <c r="D140" s="31"/>
      <c r="E140" s="47"/>
      <c r="F140" s="25"/>
      <c r="G140" s="25"/>
      <c r="H140" s="25"/>
      <c r="I140" s="25"/>
      <c r="J140" s="25"/>
      <c r="K140" s="25"/>
      <c r="L140" s="25"/>
    </row>
    <row r="141" spans="1:12">
      <c r="A141" s="25"/>
      <c r="B141" s="25"/>
      <c r="C141" s="25"/>
      <c r="D141" s="31"/>
      <c r="E141" s="28"/>
      <c r="F141" s="25"/>
      <c r="G141" s="25"/>
      <c r="H141" s="25"/>
      <c r="I141" s="25"/>
      <c r="J141" s="25"/>
      <c r="K141" s="25"/>
      <c r="L141" s="25"/>
    </row>
    <row r="142" spans="1:12">
      <c r="A142" s="25"/>
      <c r="B142" s="25"/>
      <c r="C142" s="25"/>
      <c r="D142" s="31"/>
      <c r="E142" s="28"/>
      <c r="F142" s="25"/>
      <c r="G142" s="25"/>
      <c r="H142" s="25"/>
      <c r="I142" s="25"/>
      <c r="J142" s="25"/>
      <c r="K142" s="25"/>
      <c r="L142" s="25"/>
    </row>
    <row r="143" spans="1:12">
      <c r="A143" s="25"/>
      <c r="B143" s="25"/>
      <c r="C143" s="25"/>
      <c r="D143" s="31"/>
      <c r="E143" s="28"/>
      <c r="F143" s="25"/>
      <c r="G143" s="25"/>
      <c r="H143" s="25"/>
      <c r="I143" s="25"/>
      <c r="J143" s="25"/>
      <c r="K143" s="25"/>
      <c r="L143" s="25"/>
    </row>
    <row r="144" spans="1:12">
      <c r="A144" s="25"/>
      <c r="B144" s="25"/>
      <c r="C144" s="25"/>
      <c r="D144" s="31"/>
      <c r="E144" s="28"/>
      <c r="F144" s="25"/>
      <c r="G144" s="25"/>
      <c r="H144" s="25"/>
      <c r="I144" s="25"/>
      <c r="J144" s="25"/>
      <c r="K144" s="25"/>
      <c r="L144" s="25"/>
    </row>
    <row r="145" spans="1:12">
      <c r="A145" s="25"/>
      <c r="B145" s="25"/>
      <c r="C145" s="25"/>
      <c r="D145" s="31"/>
      <c r="E145" s="28"/>
      <c r="F145" s="25"/>
      <c r="G145" s="25"/>
      <c r="H145" s="25"/>
      <c r="I145" s="25"/>
      <c r="J145" s="25"/>
      <c r="K145" s="25"/>
      <c r="L145" s="25"/>
    </row>
    <row r="146" spans="1:12">
      <c r="A146" s="25"/>
      <c r="B146" s="25"/>
      <c r="C146" s="25"/>
      <c r="D146" s="31"/>
      <c r="E146" s="28"/>
      <c r="F146" s="25"/>
      <c r="G146" s="25"/>
      <c r="H146" s="25"/>
      <c r="I146" s="25"/>
      <c r="J146" s="25"/>
      <c r="K146" s="25"/>
      <c r="L146" s="25"/>
    </row>
    <row r="147" spans="1:12">
      <c r="A147" s="25"/>
      <c r="B147" s="25"/>
      <c r="C147" s="25"/>
      <c r="D147" s="31"/>
      <c r="E147" s="28"/>
      <c r="F147" s="25"/>
      <c r="G147" s="25"/>
      <c r="H147" s="25"/>
      <c r="I147" s="25"/>
      <c r="J147" s="25"/>
      <c r="K147" s="25"/>
      <c r="L147" s="25"/>
    </row>
    <row r="148" spans="1:12">
      <c r="A148" s="25"/>
      <c r="B148" s="25"/>
      <c r="C148" s="25"/>
      <c r="D148" s="31"/>
      <c r="E148" s="28"/>
      <c r="F148" s="25"/>
      <c r="G148" s="25"/>
      <c r="H148" s="25"/>
      <c r="I148" s="25"/>
      <c r="J148" s="25"/>
      <c r="K148" s="25"/>
      <c r="L148" s="25"/>
    </row>
    <row r="149" spans="1:12">
      <c r="A149" s="25"/>
      <c r="B149" s="25"/>
      <c r="C149" s="25"/>
      <c r="D149" s="31"/>
      <c r="E149" s="28"/>
      <c r="F149" s="25"/>
      <c r="G149" s="25"/>
      <c r="H149" s="25"/>
      <c r="I149" s="25"/>
      <c r="J149" s="25"/>
      <c r="K149" s="25"/>
      <c r="L149" s="25"/>
    </row>
    <row r="150" spans="1:12">
      <c r="A150" s="25"/>
      <c r="B150" s="25"/>
      <c r="C150" s="25"/>
      <c r="D150" s="31"/>
      <c r="E150" s="28"/>
      <c r="F150" s="25"/>
      <c r="G150" s="25"/>
      <c r="H150" s="25"/>
      <c r="I150" s="25"/>
      <c r="J150" s="25"/>
      <c r="K150" s="25"/>
      <c r="L150" s="25"/>
    </row>
    <row r="151" spans="1:12">
      <c r="A151" s="25"/>
      <c r="B151" s="25"/>
      <c r="C151" s="25"/>
      <c r="D151" s="31"/>
      <c r="E151" s="28"/>
      <c r="F151" s="25"/>
      <c r="G151" s="25"/>
      <c r="H151" s="25"/>
      <c r="I151" s="25"/>
      <c r="J151" s="25"/>
      <c r="K151" s="25"/>
      <c r="L151" s="25"/>
    </row>
    <row r="152" spans="1:12">
      <c r="A152" s="25"/>
      <c r="B152" s="25"/>
      <c r="C152" s="25"/>
      <c r="D152" s="31"/>
      <c r="E152" s="27"/>
      <c r="F152" s="25"/>
      <c r="G152" s="25"/>
      <c r="H152" s="25"/>
      <c r="I152" s="25"/>
      <c r="J152" s="25"/>
      <c r="K152" s="25"/>
      <c r="L152" s="25"/>
    </row>
    <row r="153" spans="1:12">
      <c r="A153" s="25"/>
      <c r="B153" s="25"/>
      <c r="C153" s="25"/>
      <c r="D153" s="31"/>
      <c r="E153" s="27"/>
      <c r="F153" s="25"/>
      <c r="G153" s="25"/>
      <c r="H153" s="25"/>
      <c r="I153" s="25"/>
      <c r="J153" s="25"/>
      <c r="K153" s="25"/>
      <c r="L153" s="25"/>
    </row>
    <row r="154" spans="1:12">
      <c r="A154" s="25"/>
      <c r="B154" s="25"/>
      <c r="C154" s="25"/>
      <c r="D154" s="31"/>
      <c r="E154" s="27"/>
      <c r="F154" s="25"/>
      <c r="G154" s="25"/>
      <c r="H154" s="25"/>
      <c r="I154" s="25"/>
      <c r="J154" s="25"/>
      <c r="K154" s="25"/>
      <c r="L154" s="25"/>
    </row>
    <row r="155" spans="1:12">
      <c r="A155" s="25"/>
      <c r="B155" s="25"/>
      <c r="C155" s="25"/>
      <c r="D155" s="31"/>
      <c r="E155" s="27"/>
      <c r="F155" s="25"/>
      <c r="G155" s="25"/>
      <c r="H155" s="25"/>
      <c r="I155" s="25"/>
      <c r="J155" s="25"/>
      <c r="K155" s="25"/>
      <c r="L155" s="25"/>
    </row>
    <row r="156" spans="1:12">
      <c r="A156" s="25"/>
      <c r="B156" s="25"/>
      <c r="C156" s="25"/>
      <c r="D156" s="51"/>
      <c r="E156" s="27"/>
      <c r="F156" s="25"/>
      <c r="G156" s="25"/>
      <c r="H156" s="25"/>
      <c r="I156" s="25"/>
      <c r="J156" s="25"/>
      <c r="K156" s="25"/>
      <c r="L156" s="25"/>
    </row>
    <row r="157" spans="1:12">
      <c r="A157" s="25"/>
      <c r="B157" s="25"/>
      <c r="C157" s="25"/>
      <c r="D157" s="51"/>
      <c r="E157" s="27"/>
      <c r="F157" s="25"/>
      <c r="G157" s="25"/>
      <c r="H157" s="25"/>
      <c r="I157" s="25"/>
      <c r="J157" s="25"/>
      <c r="K157" s="25"/>
      <c r="L157" s="25"/>
    </row>
    <row r="158" spans="1:12">
      <c r="A158" s="25"/>
      <c r="B158" s="25"/>
      <c r="C158" s="25"/>
      <c r="D158" s="51"/>
      <c r="E158" s="27"/>
      <c r="F158" s="25"/>
      <c r="G158" s="25"/>
      <c r="H158" s="25"/>
      <c r="I158" s="25"/>
      <c r="J158" s="25"/>
      <c r="K158" s="25"/>
      <c r="L158" s="25"/>
    </row>
    <row r="159" spans="1:12">
      <c r="A159" s="25"/>
      <c r="B159" s="25"/>
      <c r="C159" s="25"/>
      <c r="D159" s="51"/>
      <c r="E159" s="27"/>
      <c r="F159" s="25"/>
      <c r="G159" s="25"/>
      <c r="H159" s="25"/>
      <c r="I159" s="25"/>
      <c r="J159" s="25"/>
      <c r="K159" s="25"/>
      <c r="L159" s="25"/>
    </row>
    <row r="160" spans="1:12">
      <c r="A160" s="25"/>
      <c r="B160" s="25"/>
      <c r="C160" s="25"/>
      <c r="D160" s="51"/>
      <c r="E160" s="27"/>
      <c r="F160" s="25"/>
      <c r="G160" s="25"/>
      <c r="H160" s="25"/>
      <c r="I160" s="25"/>
      <c r="J160" s="25"/>
      <c r="K160" s="25"/>
      <c r="L160" s="25"/>
    </row>
    <row r="161" spans="1:12">
      <c r="A161" s="25"/>
      <c r="B161" s="25"/>
      <c r="C161" s="25"/>
      <c r="D161" s="51"/>
      <c r="E161" s="27"/>
      <c r="F161" s="25"/>
      <c r="G161" s="25"/>
      <c r="H161" s="25"/>
      <c r="I161" s="25"/>
      <c r="J161" s="25"/>
      <c r="K161" s="25"/>
      <c r="L161" s="25"/>
    </row>
    <row r="162" spans="1:12">
      <c r="A162" s="25"/>
      <c r="B162" s="25"/>
      <c r="C162" s="25"/>
      <c r="D162" s="51"/>
      <c r="E162" s="27"/>
      <c r="F162" s="25"/>
      <c r="G162" s="25"/>
      <c r="H162" s="25"/>
      <c r="I162" s="25"/>
      <c r="J162" s="25"/>
      <c r="K162" s="25"/>
      <c r="L162" s="25"/>
    </row>
    <row r="163" spans="1:12">
      <c r="A163" s="25"/>
      <c r="B163" s="25"/>
      <c r="C163" s="25"/>
      <c r="D163" s="51"/>
      <c r="E163" s="27"/>
      <c r="F163" s="25"/>
      <c r="G163" s="25"/>
      <c r="H163" s="25"/>
      <c r="I163" s="25"/>
      <c r="J163" s="25"/>
      <c r="K163" s="25"/>
      <c r="L163" s="25"/>
    </row>
    <row r="164" spans="1:12">
      <c r="A164" s="25"/>
      <c r="B164" s="25"/>
      <c r="C164" s="25"/>
      <c r="D164" s="51"/>
      <c r="E164" s="27"/>
      <c r="F164" s="25"/>
      <c r="G164" s="25"/>
      <c r="H164" s="25"/>
      <c r="I164" s="25"/>
      <c r="J164" s="25"/>
      <c r="K164" s="25"/>
      <c r="L164" s="25"/>
    </row>
    <row r="165" spans="1:12">
      <c r="A165" s="25"/>
      <c r="B165" s="25"/>
      <c r="C165" s="25"/>
      <c r="D165" s="51"/>
      <c r="E165" s="27"/>
      <c r="F165" s="25"/>
      <c r="G165" s="25"/>
      <c r="H165" s="25"/>
      <c r="I165" s="25"/>
      <c r="J165" s="25"/>
      <c r="K165" s="25"/>
      <c r="L165" s="25"/>
    </row>
    <row r="166" spans="1:12">
      <c r="A166" s="25"/>
      <c r="B166" s="25"/>
      <c r="C166" s="25"/>
      <c r="D166" s="51"/>
      <c r="E166" s="27"/>
      <c r="F166" s="25"/>
      <c r="G166" s="25"/>
      <c r="H166" s="25"/>
      <c r="I166" s="25"/>
      <c r="J166" s="25"/>
      <c r="K166" s="25"/>
      <c r="L166" s="25"/>
    </row>
    <row r="167" spans="1:12">
      <c r="A167" s="25"/>
      <c r="B167" s="25"/>
      <c r="C167" s="25"/>
      <c r="D167" s="51"/>
      <c r="E167" s="27"/>
      <c r="F167" s="25"/>
      <c r="G167" s="25"/>
      <c r="H167" s="25"/>
      <c r="I167" s="25"/>
      <c r="J167" s="25"/>
      <c r="K167" s="25"/>
      <c r="L167" s="25"/>
    </row>
    <row r="168" spans="1:12">
      <c r="A168" s="25"/>
      <c r="B168" s="25"/>
      <c r="C168" s="25"/>
      <c r="D168" s="51"/>
      <c r="E168" s="27"/>
      <c r="F168" s="25"/>
      <c r="G168" s="25"/>
      <c r="H168" s="25"/>
      <c r="I168" s="25"/>
      <c r="J168" s="25"/>
      <c r="K168" s="25"/>
      <c r="L168" s="25"/>
    </row>
    <row r="169" spans="1:12">
      <c r="A169" s="25"/>
      <c r="B169" s="25"/>
      <c r="C169" s="25"/>
      <c r="D169" s="51"/>
      <c r="E169" s="27"/>
      <c r="F169" s="25"/>
      <c r="G169" s="25"/>
      <c r="H169" s="25"/>
      <c r="I169" s="25"/>
      <c r="J169" s="25"/>
      <c r="K169" s="25"/>
      <c r="L169" s="25"/>
    </row>
    <row r="170" spans="1:12">
      <c r="A170" s="25"/>
      <c r="B170" s="25"/>
      <c r="C170" s="25"/>
      <c r="D170" s="51"/>
      <c r="E170" s="27"/>
      <c r="F170" s="25"/>
      <c r="G170" s="25"/>
      <c r="H170" s="25"/>
      <c r="I170" s="25"/>
      <c r="J170" s="25"/>
      <c r="K170" s="25"/>
      <c r="L170" s="25"/>
    </row>
    <row r="171" spans="1:12">
      <c r="A171" s="25"/>
      <c r="B171" s="25"/>
      <c r="C171" s="25"/>
      <c r="D171" s="51"/>
      <c r="E171" s="27"/>
      <c r="F171" s="25"/>
      <c r="G171" s="25"/>
      <c r="H171" s="25"/>
      <c r="I171" s="25"/>
      <c r="J171" s="25"/>
      <c r="K171" s="25"/>
      <c r="L171" s="25"/>
    </row>
    <row r="172" spans="1:12">
      <c r="A172" s="25"/>
      <c r="B172" s="25"/>
      <c r="C172" s="25"/>
      <c r="D172" s="51"/>
      <c r="E172" s="27"/>
      <c r="F172" s="25"/>
      <c r="G172" s="25"/>
      <c r="H172" s="25"/>
      <c r="I172" s="25"/>
      <c r="J172" s="25"/>
      <c r="K172" s="25"/>
      <c r="L172" s="25"/>
    </row>
    <row r="173" spans="1:12">
      <c r="A173" s="25"/>
      <c r="B173" s="25"/>
      <c r="C173" s="25"/>
      <c r="D173" s="51"/>
      <c r="E173" s="27"/>
      <c r="F173" s="25"/>
      <c r="G173" s="25"/>
      <c r="H173" s="25"/>
      <c r="I173" s="25"/>
      <c r="J173" s="25"/>
      <c r="K173" s="25"/>
      <c r="L173" s="25"/>
    </row>
    <row r="174" spans="1:12">
      <c r="A174" s="25"/>
      <c r="B174" s="25"/>
      <c r="C174" s="25"/>
      <c r="D174" s="51"/>
      <c r="E174" s="27"/>
      <c r="F174" s="25"/>
      <c r="G174" s="25"/>
      <c r="H174" s="25"/>
      <c r="I174" s="25"/>
      <c r="J174" s="25"/>
      <c r="K174" s="25"/>
      <c r="L174" s="25"/>
    </row>
    <row r="175" spans="1:12">
      <c r="A175" s="25"/>
      <c r="B175" s="25"/>
      <c r="C175" s="25"/>
      <c r="D175" s="51"/>
      <c r="E175" s="27"/>
      <c r="F175" s="25"/>
      <c r="G175" s="25"/>
      <c r="H175" s="25"/>
      <c r="I175" s="25"/>
      <c r="J175" s="25"/>
      <c r="K175" s="25"/>
      <c r="L175" s="25"/>
    </row>
    <row r="176" spans="1:12">
      <c r="A176" s="25"/>
      <c r="B176" s="25"/>
      <c r="C176" s="25"/>
      <c r="D176" s="51"/>
      <c r="E176" s="27"/>
      <c r="F176" s="25"/>
      <c r="G176" s="25"/>
      <c r="H176" s="25"/>
      <c r="I176" s="25"/>
      <c r="J176" s="25"/>
      <c r="K176" s="25"/>
      <c r="L176" s="25"/>
    </row>
    <row r="177" spans="1:12">
      <c r="A177" s="25"/>
      <c r="B177" s="25"/>
      <c r="C177" s="25"/>
      <c r="D177" s="51"/>
      <c r="E177" s="27"/>
      <c r="F177" s="25"/>
      <c r="G177" s="25"/>
      <c r="H177" s="25"/>
      <c r="I177" s="25"/>
      <c r="J177" s="25"/>
      <c r="K177" s="25"/>
      <c r="L177" s="25"/>
    </row>
    <row r="178" spans="1:12">
      <c r="A178" s="25"/>
      <c r="B178" s="25"/>
      <c r="C178" s="25"/>
      <c r="D178" s="51"/>
      <c r="E178" s="27"/>
      <c r="F178" s="25"/>
      <c r="G178" s="25"/>
      <c r="H178" s="25"/>
      <c r="I178" s="25"/>
      <c r="J178" s="25"/>
      <c r="K178" s="25"/>
      <c r="L178" s="25"/>
    </row>
    <row r="179" spans="1:12">
      <c r="A179" s="25"/>
      <c r="B179" s="25"/>
      <c r="C179" s="25"/>
      <c r="D179" s="51"/>
      <c r="E179" s="27"/>
      <c r="F179" s="25"/>
      <c r="G179" s="25"/>
      <c r="H179" s="25"/>
      <c r="I179" s="25"/>
      <c r="J179" s="25"/>
      <c r="K179" s="25"/>
      <c r="L179" s="25"/>
    </row>
    <row r="180" spans="1:12">
      <c r="A180" s="25"/>
      <c r="B180" s="25"/>
      <c r="C180" s="25"/>
      <c r="D180" s="51"/>
      <c r="E180" s="27"/>
      <c r="F180" s="25"/>
      <c r="G180" s="25"/>
      <c r="H180" s="25"/>
      <c r="I180" s="25"/>
      <c r="J180" s="25"/>
      <c r="K180" s="25"/>
      <c r="L180" s="25"/>
    </row>
    <row r="181" spans="1:12">
      <c r="A181" s="25"/>
      <c r="B181" s="25"/>
      <c r="C181" s="25"/>
      <c r="D181" s="51"/>
      <c r="E181" s="27"/>
      <c r="F181" s="25"/>
      <c r="G181" s="25"/>
      <c r="H181" s="25"/>
      <c r="I181" s="25"/>
      <c r="J181" s="25"/>
      <c r="K181" s="25"/>
      <c r="L181" s="25"/>
    </row>
    <row r="182" spans="1:12">
      <c r="A182" s="25"/>
      <c r="B182" s="25"/>
      <c r="C182" s="25"/>
      <c r="D182" s="51"/>
      <c r="E182" s="27"/>
      <c r="F182" s="25"/>
      <c r="G182" s="25"/>
      <c r="H182" s="25"/>
      <c r="I182" s="25"/>
      <c r="J182" s="25"/>
      <c r="K182" s="25"/>
      <c r="L182" s="25"/>
    </row>
    <row r="183" spans="1:12">
      <c r="A183" s="25"/>
      <c r="B183" s="25"/>
      <c r="C183" s="25"/>
      <c r="D183" s="51"/>
      <c r="E183" s="27"/>
      <c r="F183" s="25"/>
      <c r="G183" s="25"/>
      <c r="H183" s="25"/>
      <c r="I183" s="25"/>
      <c r="J183" s="25"/>
      <c r="K183" s="25"/>
      <c r="L183" s="25"/>
    </row>
    <row r="184" spans="1:12">
      <c r="A184" s="25"/>
      <c r="B184" s="25"/>
      <c r="C184" s="25"/>
      <c r="D184" s="51"/>
      <c r="E184" s="27"/>
      <c r="F184" s="25"/>
      <c r="G184" s="25"/>
      <c r="H184" s="25"/>
      <c r="I184" s="25"/>
      <c r="J184" s="25"/>
      <c r="K184" s="25"/>
      <c r="L184" s="25"/>
    </row>
    <row r="185" spans="1:12">
      <c r="A185" s="25"/>
      <c r="B185" s="25"/>
      <c r="C185" s="25"/>
      <c r="D185" s="51"/>
      <c r="E185" s="27"/>
      <c r="F185" s="25"/>
      <c r="G185" s="25"/>
      <c r="H185" s="25"/>
      <c r="I185" s="25"/>
      <c r="J185" s="25"/>
      <c r="K185" s="25"/>
      <c r="L185" s="25"/>
    </row>
    <row r="186" spans="1:12">
      <c r="A186" s="25"/>
      <c r="B186" s="25"/>
      <c r="C186" s="25"/>
      <c r="D186" s="51"/>
      <c r="E186" s="27"/>
      <c r="F186" s="25"/>
      <c r="G186" s="25"/>
      <c r="H186" s="25"/>
      <c r="I186" s="25"/>
      <c r="J186" s="25"/>
      <c r="K186" s="25"/>
      <c r="L186" s="25"/>
    </row>
    <row r="187" spans="1:12" ht="194.25" customHeight="1">
      <c r="A187" s="25"/>
      <c r="B187" s="25"/>
      <c r="C187" s="25"/>
      <c r="D187" s="51"/>
      <c r="E187" s="27"/>
      <c r="F187" s="25"/>
      <c r="G187" s="25"/>
      <c r="H187" s="25"/>
      <c r="I187" s="25"/>
      <c r="J187" s="25"/>
      <c r="K187" s="25"/>
      <c r="L187" s="25"/>
    </row>
    <row r="188" spans="1:12">
      <c r="A188" s="25"/>
      <c r="B188" s="25"/>
      <c r="C188" s="25"/>
      <c r="D188" s="51"/>
      <c r="E188" s="27"/>
      <c r="F188" s="25"/>
      <c r="G188" s="25"/>
      <c r="H188" s="25"/>
      <c r="I188" s="25"/>
      <c r="J188" s="25"/>
      <c r="K188" s="25"/>
      <c r="L188" s="25"/>
    </row>
    <row r="189" spans="1:12">
      <c r="A189" s="25"/>
      <c r="B189" s="25"/>
      <c r="C189" s="25"/>
      <c r="D189" s="51"/>
      <c r="E189" s="27"/>
      <c r="F189" s="25"/>
      <c r="G189" s="25"/>
      <c r="H189" s="25"/>
      <c r="I189" s="25"/>
      <c r="J189" s="25"/>
      <c r="K189" s="25"/>
      <c r="L189" s="25"/>
    </row>
    <row r="190" spans="1:12">
      <c r="A190" s="25"/>
      <c r="B190" s="25"/>
      <c r="C190" s="25"/>
      <c r="D190" s="51"/>
      <c r="E190" s="27"/>
      <c r="F190" s="25"/>
      <c r="G190" s="25"/>
      <c r="H190" s="25"/>
      <c r="I190" s="25"/>
      <c r="J190" s="25"/>
      <c r="K190" s="25"/>
      <c r="L190" s="25"/>
    </row>
    <row r="191" spans="1:12">
      <c r="A191" s="25"/>
      <c r="B191" s="25"/>
      <c r="C191" s="25"/>
      <c r="D191" s="51"/>
      <c r="E191" s="27"/>
      <c r="F191" s="25"/>
      <c r="G191" s="25"/>
      <c r="H191" s="25"/>
      <c r="I191" s="25"/>
      <c r="J191" s="25"/>
      <c r="K191" s="25"/>
      <c r="L191" s="25"/>
    </row>
    <row r="192" spans="1:12">
      <c r="A192" s="25"/>
      <c r="B192" s="25"/>
      <c r="C192" s="25"/>
      <c r="D192" s="51"/>
      <c r="E192" s="27"/>
      <c r="F192" s="25"/>
      <c r="G192" s="25"/>
      <c r="H192" s="25"/>
      <c r="I192" s="25"/>
      <c r="J192" s="25"/>
      <c r="K192" s="25"/>
      <c r="L192" s="25"/>
    </row>
    <row r="193" spans="1:12">
      <c r="A193" s="25"/>
      <c r="B193" s="25"/>
      <c r="C193" s="25"/>
      <c r="D193" s="51"/>
      <c r="E193" s="27"/>
      <c r="F193" s="25"/>
      <c r="G193" s="25"/>
      <c r="H193" s="25"/>
      <c r="I193" s="25"/>
      <c r="J193" s="25"/>
      <c r="K193" s="25"/>
      <c r="L193" s="25"/>
    </row>
    <row r="194" spans="1:12">
      <c r="A194" s="25"/>
      <c r="B194" s="25"/>
      <c r="C194" s="25"/>
      <c r="D194" s="51"/>
      <c r="E194" s="27"/>
      <c r="F194" s="25"/>
      <c r="G194" s="25"/>
      <c r="H194" s="25"/>
      <c r="I194" s="25"/>
      <c r="J194" s="25"/>
      <c r="K194" s="25"/>
      <c r="L194" s="25"/>
    </row>
    <row r="195" spans="1:12">
      <c r="A195" s="25"/>
      <c r="B195" s="25"/>
      <c r="C195" s="25"/>
      <c r="D195" s="51"/>
      <c r="E195" s="27"/>
      <c r="F195" s="25"/>
      <c r="G195" s="25"/>
      <c r="H195" s="25"/>
      <c r="I195" s="25"/>
      <c r="J195" s="25"/>
      <c r="K195" s="25"/>
      <c r="L195" s="25"/>
    </row>
    <row r="196" spans="1:12">
      <c r="A196" s="25"/>
      <c r="B196" s="25"/>
      <c r="C196" s="25"/>
      <c r="D196" s="51"/>
      <c r="E196" s="27"/>
      <c r="F196" s="25"/>
      <c r="G196" s="25"/>
      <c r="H196" s="25"/>
      <c r="I196" s="25"/>
      <c r="J196" s="25"/>
      <c r="K196" s="25"/>
      <c r="L196" s="25"/>
    </row>
    <row r="197" spans="1:12">
      <c r="A197" s="25"/>
      <c r="B197" s="25"/>
      <c r="C197" s="25"/>
      <c r="D197" s="51"/>
      <c r="E197" s="27"/>
      <c r="F197" s="25"/>
      <c r="G197" s="25"/>
      <c r="H197" s="25"/>
      <c r="I197" s="25"/>
      <c r="J197" s="25"/>
      <c r="K197" s="25"/>
      <c r="L197" s="25"/>
    </row>
    <row r="198" spans="1:12">
      <c r="A198" s="25"/>
      <c r="B198" s="25"/>
      <c r="C198" s="25"/>
      <c r="D198" s="51"/>
      <c r="E198" s="27"/>
      <c r="F198" s="25"/>
      <c r="G198" s="25"/>
      <c r="H198" s="25"/>
      <c r="I198" s="25"/>
      <c r="J198" s="25"/>
      <c r="K198" s="25"/>
      <c r="L198" s="25"/>
    </row>
    <row r="199" spans="1:12">
      <c r="A199" s="25"/>
      <c r="B199" s="25"/>
      <c r="C199" s="25"/>
      <c r="D199" s="51"/>
      <c r="E199" s="27"/>
      <c r="F199" s="25"/>
      <c r="G199" s="25"/>
      <c r="H199" s="25"/>
      <c r="I199" s="25"/>
      <c r="J199" s="25"/>
      <c r="K199" s="25"/>
      <c r="L199" s="25"/>
    </row>
    <row r="200" spans="1:12">
      <c r="A200" s="25"/>
      <c r="B200" s="25"/>
      <c r="C200" s="25"/>
      <c r="D200" s="51"/>
      <c r="E200" s="27"/>
      <c r="F200" s="25"/>
      <c r="G200" s="25"/>
      <c r="H200" s="25"/>
      <c r="I200" s="25"/>
      <c r="J200" s="25"/>
      <c r="K200" s="25"/>
      <c r="L200" s="25"/>
    </row>
    <row r="201" spans="1:12">
      <c r="A201" s="25"/>
      <c r="B201" s="25"/>
      <c r="C201" s="25"/>
      <c r="D201" s="51"/>
      <c r="E201" s="27"/>
      <c r="F201" s="25"/>
      <c r="G201" s="25"/>
      <c r="H201" s="25"/>
      <c r="I201" s="25"/>
      <c r="J201" s="25"/>
      <c r="K201" s="25"/>
      <c r="L201" s="25"/>
    </row>
    <row r="202" spans="1:12">
      <c r="A202" s="25"/>
      <c r="B202" s="25"/>
      <c r="C202" s="25"/>
      <c r="D202" s="51"/>
      <c r="E202" s="27"/>
      <c r="F202" s="25"/>
      <c r="G202" s="25"/>
      <c r="H202" s="25"/>
      <c r="I202" s="25"/>
      <c r="J202" s="25"/>
      <c r="K202" s="25"/>
      <c r="L202" s="25"/>
    </row>
    <row r="203" spans="1:12">
      <c r="A203" s="25"/>
      <c r="B203" s="25"/>
      <c r="C203" s="25"/>
      <c r="D203" s="51"/>
      <c r="E203" s="27"/>
      <c r="F203" s="25"/>
      <c r="G203" s="25"/>
      <c r="H203" s="25"/>
      <c r="I203" s="25"/>
      <c r="J203" s="25"/>
      <c r="K203" s="25"/>
      <c r="L203" s="25"/>
    </row>
    <row r="204" spans="1:12">
      <c r="A204" s="25"/>
      <c r="B204" s="25"/>
      <c r="C204" s="25"/>
      <c r="D204" s="51"/>
      <c r="E204" s="27"/>
      <c r="F204" s="25"/>
      <c r="G204" s="25"/>
      <c r="H204" s="25"/>
      <c r="I204" s="25"/>
      <c r="J204" s="25"/>
      <c r="K204" s="25"/>
      <c r="L204" s="25"/>
    </row>
    <row r="205" spans="1:12">
      <c r="A205" s="25"/>
      <c r="B205" s="25"/>
      <c r="C205" s="25"/>
      <c r="D205" s="51"/>
      <c r="E205" s="27"/>
      <c r="F205" s="25"/>
      <c r="G205" s="25"/>
      <c r="H205" s="25"/>
      <c r="I205" s="25"/>
      <c r="J205" s="25"/>
      <c r="K205" s="25"/>
      <c r="L205" s="25"/>
    </row>
    <row r="206" spans="1:12">
      <c r="A206" s="25"/>
      <c r="B206" s="25"/>
      <c r="C206" s="25"/>
      <c r="D206" s="51"/>
      <c r="E206" s="27"/>
      <c r="F206" s="25"/>
      <c r="G206" s="25"/>
      <c r="H206" s="25"/>
      <c r="I206" s="25"/>
      <c r="J206" s="25"/>
      <c r="K206" s="25"/>
      <c r="L206" s="25"/>
    </row>
    <row r="207" spans="1:12">
      <c r="A207" s="25"/>
      <c r="B207" s="25"/>
      <c r="C207" s="25"/>
      <c r="D207" s="51"/>
      <c r="E207" s="27"/>
      <c r="F207" s="25"/>
      <c r="G207" s="25"/>
      <c r="H207" s="25"/>
      <c r="I207" s="25"/>
      <c r="J207" s="25"/>
      <c r="K207" s="25"/>
      <c r="L207" s="25"/>
    </row>
    <row r="208" spans="1:12">
      <c r="A208" s="25"/>
      <c r="B208" s="25"/>
      <c r="C208" s="25"/>
      <c r="D208" s="51"/>
      <c r="E208" s="27"/>
      <c r="F208" s="25"/>
      <c r="G208" s="25"/>
      <c r="H208" s="25"/>
      <c r="I208" s="25"/>
      <c r="J208" s="25"/>
      <c r="K208" s="25"/>
      <c r="L208" s="25"/>
    </row>
    <row r="209" spans="1:12">
      <c r="A209" s="25"/>
      <c r="B209" s="25"/>
      <c r="C209" s="25"/>
      <c r="D209" s="51"/>
      <c r="E209" s="27"/>
      <c r="F209" s="25"/>
      <c r="G209" s="25"/>
      <c r="H209" s="25"/>
      <c r="I209" s="25"/>
      <c r="J209" s="25"/>
      <c r="K209" s="25"/>
      <c r="L209" s="25"/>
    </row>
    <row r="210" spans="1:12">
      <c r="A210" s="25"/>
      <c r="B210" s="25"/>
      <c r="C210" s="25"/>
      <c r="D210" s="51"/>
      <c r="E210" s="27"/>
      <c r="F210" s="25"/>
      <c r="G210" s="25"/>
      <c r="H210" s="25"/>
      <c r="I210" s="25"/>
      <c r="J210" s="25"/>
      <c r="K210" s="25"/>
      <c r="L210" s="25"/>
    </row>
    <row r="211" spans="1:12">
      <c r="A211" s="25"/>
      <c r="B211" s="25"/>
      <c r="C211" s="25"/>
      <c r="D211" s="51"/>
      <c r="E211" s="27"/>
      <c r="F211" s="25"/>
      <c r="G211" s="25"/>
      <c r="H211" s="25"/>
      <c r="I211" s="25"/>
      <c r="J211" s="25"/>
      <c r="K211" s="25"/>
      <c r="L211" s="25"/>
    </row>
    <row r="212" spans="1:12">
      <c r="A212" s="25"/>
      <c r="B212" s="25"/>
      <c r="C212" s="25"/>
      <c r="D212" s="51"/>
      <c r="E212" s="27"/>
      <c r="F212" s="25"/>
      <c r="G212" s="25"/>
      <c r="H212" s="25"/>
      <c r="I212" s="25"/>
      <c r="J212" s="25"/>
      <c r="K212" s="25"/>
      <c r="L212" s="25"/>
    </row>
    <row r="213" spans="1:12">
      <c r="A213" s="25"/>
      <c r="B213" s="25"/>
      <c r="C213" s="25"/>
      <c r="D213" s="51"/>
      <c r="E213" s="27"/>
      <c r="F213" s="25"/>
      <c r="G213" s="25"/>
      <c r="H213" s="25"/>
      <c r="I213" s="25"/>
      <c r="J213" s="25"/>
      <c r="K213" s="25"/>
      <c r="L213" s="25"/>
    </row>
    <row r="214" spans="1:12">
      <c r="A214" s="25"/>
      <c r="B214" s="25"/>
      <c r="C214" s="25"/>
      <c r="D214" s="51"/>
      <c r="E214" s="27"/>
      <c r="F214" s="25"/>
      <c r="G214" s="25"/>
      <c r="H214" s="25"/>
      <c r="I214" s="25"/>
      <c r="J214" s="25"/>
      <c r="K214" s="25"/>
      <c r="L214" s="25"/>
    </row>
    <row r="215" spans="1:12">
      <c r="A215" s="25"/>
      <c r="B215" s="25"/>
      <c r="C215" s="25"/>
      <c r="D215" s="51"/>
      <c r="E215" s="27"/>
      <c r="F215" s="25"/>
      <c r="G215" s="25"/>
      <c r="H215" s="25"/>
      <c r="I215" s="25"/>
      <c r="J215" s="25"/>
      <c r="K215" s="25"/>
      <c r="L215" s="25"/>
    </row>
    <row r="216" spans="1:12">
      <c r="A216" s="25"/>
      <c r="B216" s="25"/>
      <c r="C216" s="25"/>
      <c r="D216" s="51"/>
      <c r="E216" s="27"/>
      <c r="F216" s="25"/>
      <c r="G216" s="25"/>
      <c r="H216" s="25"/>
      <c r="I216" s="25"/>
      <c r="J216" s="25"/>
      <c r="K216" s="25"/>
      <c r="L216" s="25"/>
    </row>
    <row r="217" spans="1:12">
      <c r="A217" s="25"/>
      <c r="B217" s="25"/>
      <c r="C217" s="25"/>
      <c r="D217" s="51"/>
      <c r="E217" s="27"/>
      <c r="F217" s="25"/>
      <c r="G217" s="25"/>
      <c r="H217" s="25"/>
      <c r="I217" s="25"/>
      <c r="J217" s="25"/>
      <c r="K217" s="25"/>
      <c r="L217" s="25"/>
    </row>
    <row r="218" spans="1:12">
      <c r="A218" s="25"/>
      <c r="B218" s="25"/>
      <c r="C218" s="25"/>
      <c r="D218" s="51"/>
      <c r="E218" s="27"/>
      <c r="F218" s="25"/>
      <c r="G218" s="25"/>
      <c r="H218" s="25"/>
      <c r="I218" s="25"/>
      <c r="J218" s="25"/>
      <c r="K218" s="25"/>
      <c r="L218" s="25"/>
    </row>
    <row r="219" spans="1:12">
      <c r="A219" s="25"/>
      <c r="B219" s="25"/>
      <c r="C219" s="25"/>
      <c r="D219" s="51"/>
      <c r="E219" s="27"/>
      <c r="F219" s="25"/>
      <c r="G219" s="25"/>
      <c r="H219" s="25"/>
      <c r="I219" s="25"/>
      <c r="J219" s="25"/>
      <c r="K219" s="25"/>
      <c r="L219" s="25"/>
    </row>
    <row r="220" spans="1:12">
      <c r="A220" s="25"/>
      <c r="B220" s="25"/>
      <c r="C220" s="25"/>
      <c r="D220" s="51"/>
      <c r="E220" s="27"/>
      <c r="F220" s="25"/>
      <c r="G220" s="25"/>
      <c r="H220" s="25"/>
      <c r="I220" s="25"/>
      <c r="J220" s="25"/>
      <c r="K220" s="25"/>
      <c r="L220" s="25"/>
    </row>
    <row r="221" spans="1:12">
      <c r="A221" s="25"/>
      <c r="B221" s="25"/>
      <c r="C221" s="25"/>
      <c r="D221" s="51"/>
      <c r="E221" s="27"/>
      <c r="F221" s="25"/>
      <c r="G221" s="25"/>
      <c r="H221" s="25"/>
      <c r="I221" s="25"/>
      <c r="J221" s="25"/>
      <c r="K221" s="25"/>
      <c r="L221" s="25"/>
    </row>
    <row r="222" spans="1:12">
      <c r="A222" s="25"/>
      <c r="B222" s="25"/>
      <c r="C222" s="25"/>
      <c r="D222" s="51"/>
      <c r="E222" s="27"/>
      <c r="F222" s="25"/>
      <c r="G222" s="25"/>
      <c r="H222" s="25"/>
      <c r="I222" s="25"/>
      <c r="J222" s="25"/>
      <c r="K222" s="25"/>
      <c r="L222" s="25"/>
    </row>
    <row r="223" spans="1:12">
      <c r="A223" s="25"/>
      <c r="B223" s="25"/>
      <c r="C223" s="25"/>
      <c r="D223" s="51"/>
      <c r="E223" s="27"/>
      <c r="F223" s="25"/>
      <c r="G223" s="25"/>
      <c r="H223" s="25"/>
      <c r="I223" s="25"/>
      <c r="J223" s="25"/>
      <c r="K223" s="25"/>
      <c r="L223" s="25"/>
    </row>
    <row r="224" spans="1:12">
      <c r="A224" s="25"/>
      <c r="B224" s="25"/>
      <c r="C224" s="25"/>
      <c r="D224" s="51"/>
      <c r="E224" s="27"/>
      <c r="F224" s="25"/>
      <c r="G224" s="25"/>
      <c r="H224" s="25"/>
      <c r="I224" s="25"/>
      <c r="J224" s="25"/>
      <c r="K224" s="25"/>
      <c r="L224" s="25"/>
    </row>
    <row r="225" spans="1:12">
      <c r="A225" s="25"/>
      <c r="B225" s="25"/>
      <c r="C225" s="25"/>
      <c r="D225" s="51"/>
      <c r="E225" s="27"/>
      <c r="F225" s="25"/>
      <c r="G225" s="25"/>
      <c r="H225" s="25"/>
      <c r="I225" s="25"/>
      <c r="J225" s="25"/>
      <c r="K225" s="25"/>
      <c r="L225" s="25"/>
    </row>
    <row r="226" spans="1:12">
      <c r="A226" s="25"/>
      <c r="B226" s="25"/>
      <c r="C226" s="25"/>
      <c r="D226" s="51"/>
      <c r="E226" s="27"/>
      <c r="F226" s="25"/>
      <c r="G226" s="25"/>
      <c r="H226" s="25"/>
      <c r="I226" s="25"/>
      <c r="J226" s="25"/>
      <c r="K226" s="25"/>
      <c r="L226" s="25"/>
    </row>
    <row r="227" spans="1:12">
      <c r="A227" s="25"/>
      <c r="B227" s="25"/>
      <c r="C227" s="25"/>
      <c r="D227" s="51"/>
      <c r="E227" s="27"/>
      <c r="F227" s="25"/>
      <c r="G227" s="25"/>
      <c r="H227" s="25"/>
      <c r="I227" s="25"/>
      <c r="J227" s="25"/>
      <c r="K227" s="25"/>
      <c r="L227" s="25"/>
    </row>
    <row r="228" spans="1:12">
      <c r="A228" s="25"/>
      <c r="B228" s="25"/>
      <c r="C228" s="25"/>
      <c r="D228" s="51"/>
      <c r="E228" s="27"/>
      <c r="F228" s="25"/>
      <c r="G228" s="25"/>
      <c r="H228" s="25"/>
      <c r="I228" s="25"/>
      <c r="J228" s="25"/>
      <c r="K228" s="25"/>
      <c r="L228" s="25"/>
    </row>
    <row r="229" spans="1:12">
      <c r="A229" s="25"/>
      <c r="B229" s="25"/>
      <c r="C229" s="25"/>
      <c r="D229" s="51"/>
      <c r="E229" s="27"/>
      <c r="F229" s="25"/>
      <c r="G229" s="25"/>
      <c r="H229" s="25"/>
      <c r="I229" s="25"/>
      <c r="J229" s="25"/>
      <c r="K229" s="25"/>
      <c r="L229" s="25"/>
    </row>
    <row r="230" spans="1:12">
      <c r="A230" s="25"/>
      <c r="B230" s="25"/>
      <c r="C230" s="25"/>
      <c r="D230" s="51"/>
      <c r="E230" s="27"/>
      <c r="F230" s="25"/>
      <c r="G230" s="25"/>
      <c r="H230" s="25"/>
      <c r="I230" s="25"/>
      <c r="J230" s="25"/>
      <c r="K230" s="25"/>
      <c r="L230" s="25"/>
    </row>
    <row r="231" spans="1:12">
      <c r="A231" s="25"/>
      <c r="B231" s="25"/>
      <c r="C231" s="25"/>
      <c r="D231" s="51"/>
      <c r="E231" s="27"/>
      <c r="F231" s="25"/>
      <c r="G231" s="25"/>
      <c r="H231" s="25"/>
      <c r="I231" s="25"/>
      <c r="J231" s="25"/>
      <c r="K231" s="25"/>
      <c r="L231" s="25"/>
    </row>
    <row r="232" spans="1:12">
      <c r="A232" s="25"/>
      <c r="B232" s="25"/>
      <c r="C232" s="25"/>
      <c r="D232" s="51"/>
      <c r="E232" s="27"/>
      <c r="F232" s="25"/>
      <c r="G232" s="25"/>
      <c r="H232" s="25"/>
      <c r="I232" s="25"/>
      <c r="J232" s="25"/>
      <c r="K232" s="25"/>
      <c r="L232" s="25"/>
    </row>
    <row r="233" spans="1:12">
      <c r="A233" s="25"/>
      <c r="B233" s="25"/>
      <c r="C233" s="25"/>
      <c r="D233" s="51"/>
      <c r="E233" s="27"/>
      <c r="F233" s="25"/>
      <c r="G233" s="25"/>
      <c r="H233" s="25"/>
      <c r="I233" s="25"/>
      <c r="J233" s="25"/>
      <c r="K233" s="25"/>
      <c r="L233" s="25"/>
    </row>
    <row r="234" spans="1:12">
      <c r="A234" s="25"/>
      <c r="B234" s="25"/>
      <c r="C234" s="25"/>
      <c r="D234" s="51"/>
      <c r="E234" s="27"/>
      <c r="F234" s="25"/>
      <c r="G234" s="25"/>
      <c r="H234" s="25"/>
      <c r="I234" s="25"/>
      <c r="J234" s="25"/>
      <c r="K234" s="25"/>
      <c r="L234" s="25"/>
    </row>
    <row r="235" spans="1:12">
      <c r="A235" s="25"/>
      <c r="B235" s="25"/>
      <c r="C235" s="25"/>
      <c r="D235" s="51"/>
      <c r="E235" s="27"/>
      <c r="F235" s="25"/>
      <c r="G235" s="25"/>
      <c r="H235" s="25"/>
      <c r="I235" s="25"/>
      <c r="J235" s="25"/>
      <c r="K235" s="25"/>
      <c r="L235" s="25"/>
    </row>
    <row r="236" spans="1:12">
      <c r="A236" s="25"/>
      <c r="B236" s="25"/>
      <c r="C236" s="25"/>
      <c r="D236" s="51"/>
      <c r="E236" s="27"/>
      <c r="F236" s="25"/>
      <c r="G236" s="25"/>
      <c r="H236" s="25"/>
      <c r="I236" s="25"/>
      <c r="J236" s="25"/>
      <c r="K236" s="25"/>
      <c r="L236" s="25"/>
    </row>
    <row r="237" spans="1:12">
      <c r="A237" s="25"/>
      <c r="B237" s="25"/>
      <c r="C237" s="25"/>
      <c r="D237" s="51"/>
      <c r="E237" s="27"/>
      <c r="F237" s="25"/>
      <c r="G237" s="25"/>
      <c r="H237" s="25"/>
      <c r="I237" s="25"/>
      <c r="J237" s="25"/>
      <c r="K237" s="25"/>
      <c r="L237" s="25"/>
    </row>
    <row r="238" spans="1:12">
      <c r="A238" s="25"/>
      <c r="B238" s="25"/>
      <c r="C238" s="25"/>
      <c r="D238" s="51"/>
      <c r="E238" s="27"/>
      <c r="F238" s="25"/>
      <c r="G238" s="25"/>
      <c r="H238" s="25"/>
      <c r="I238" s="25"/>
      <c r="J238" s="25"/>
      <c r="K238" s="25"/>
      <c r="L238" s="25"/>
    </row>
    <row r="239" spans="1:12">
      <c r="A239" s="25"/>
      <c r="B239" s="25"/>
      <c r="C239" s="25"/>
      <c r="D239" s="51"/>
      <c r="E239" s="27"/>
      <c r="F239" s="25"/>
      <c r="G239" s="25"/>
      <c r="H239" s="25"/>
      <c r="I239" s="25"/>
      <c r="J239" s="25"/>
      <c r="K239" s="25"/>
      <c r="L239" s="25"/>
    </row>
    <row r="240" spans="1:12">
      <c r="A240" s="25"/>
      <c r="B240" s="25"/>
      <c r="C240" s="25"/>
      <c r="D240" s="51"/>
      <c r="E240" s="27"/>
      <c r="F240" s="25"/>
      <c r="G240" s="25"/>
      <c r="H240" s="25"/>
      <c r="I240" s="25"/>
      <c r="J240" s="25"/>
      <c r="K240" s="25"/>
      <c r="L240" s="25"/>
    </row>
    <row r="241" spans="1:12">
      <c r="A241" s="25"/>
      <c r="B241" s="25"/>
      <c r="C241" s="25"/>
      <c r="D241" s="51"/>
      <c r="E241" s="27"/>
      <c r="F241" s="25"/>
      <c r="G241" s="25"/>
      <c r="H241" s="25"/>
      <c r="I241" s="25"/>
      <c r="J241" s="25"/>
      <c r="K241" s="25"/>
      <c r="L241" s="25"/>
    </row>
    <row r="242" spans="1:12">
      <c r="A242" s="25"/>
      <c r="B242" s="25"/>
      <c r="C242" s="25"/>
      <c r="D242" s="51"/>
      <c r="E242" s="27"/>
      <c r="F242" s="25"/>
      <c r="G242" s="25"/>
      <c r="H242" s="25"/>
      <c r="I242" s="25"/>
      <c r="J242" s="25"/>
      <c r="K242" s="25"/>
      <c r="L242" s="25"/>
    </row>
    <row r="243" spans="1:12">
      <c r="A243" s="25"/>
      <c r="B243" s="25"/>
      <c r="C243" s="25"/>
      <c r="D243" s="51"/>
      <c r="E243" s="27"/>
      <c r="F243" s="25"/>
      <c r="G243" s="25"/>
      <c r="H243" s="25"/>
      <c r="I243" s="25"/>
      <c r="J243" s="25"/>
      <c r="K243" s="25"/>
      <c r="L243" s="25"/>
    </row>
    <row r="244" spans="1:12">
      <c r="A244" s="25"/>
      <c r="B244" s="25"/>
      <c r="C244" s="25"/>
      <c r="D244" s="51"/>
      <c r="E244" s="27"/>
      <c r="F244" s="25"/>
      <c r="G244" s="25"/>
      <c r="H244" s="25"/>
      <c r="I244" s="25"/>
      <c r="J244" s="25"/>
      <c r="K244" s="25"/>
      <c r="L244" s="25"/>
    </row>
    <row r="245" spans="1:12">
      <c r="A245" s="25"/>
      <c r="B245" s="25"/>
      <c r="C245" s="25"/>
      <c r="D245" s="51"/>
      <c r="E245" s="27"/>
      <c r="F245" s="25"/>
      <c r="G245" s="25"/>
      <c r="H245" s="25"/>
      <c r="I245" s="25"/>
      <c r="J245" s="25"/>
      <c r="K245" s="25"/>
      <c r="L245" s="25"/>
    </row>
    <row r="246" spans="1:12">
      <c r="A246" s="25"/>
      <c r="B246" s="25"/>
      <c r="C246" s="25"/>
      <c r="D246" s="51"/>
      <c r="E246" s="27"/>
      <c r="F246" s="25"/>
      <c r="G246" s="25"/>
      <c r="H246" s="25"/>
      <c r="I246" s="25"/>
      <c r="J246" s="25"/>
      <c r="K246" s="25"/>
      <c r="L246" s="25"/>
    </row>
    <row r="247" spans="1:12">
      <c r="A247" s="25"/>
      <c r="B247" s="25"/>
      <c r="C247" s="25"/>
      <c r="D247" s="51"/>
      <c r="E247" s="27"/>
      <c r="F247" s="25"/>
      <c r="G247" s="25"/>
      <c r="H247" s="25"/>
      <c r="I247" s="25"/>
      <c r="J247" s="25"/>
      <c r="K247" s="25"/>
      <c r="L247" s="25"/>
    </row>
    <row r="248" spans="1:12">
      <c r="A248" s="25"/>
      <c r="B248" s="25"/>
      <c r="C248" s="25"/>
      <c r="D248" s="51"/>
      <c r="E248" s="27"/>
      <c r="F248" s="25"/>
      <c r="G248" s="25"/>
      <c r="H248" s="25"/>
      <c r="I248" s="25"/>
      <c r="J248" s="25"/>
      <c r="K248" s="25"/>
      <c r="L248" s="25"/>
    </row>
    <row r="249" spans="1:12">
      <c r="A249" s="25"/>
      <c r="B249" s="25"/>
      <c r="C249" s="25"/>
      <c r="D249" s="51"/>
      <c r="E249" s="27"/>
      <c r="F249" s="25"/>
      <c r="G249" s="25"/>
      <c r="H249" s="25"/>
      <c r="I249" s="25"/>
      <c r="J249" s="25"/>
      <c r="K249" s="25"/>
      <c r="L249" s="25"/>
    </row>
    <row r="250" spans="1:12">
      <c r="A250" s="25"/>
      <c r="B250" s="25"/>
      <c r="C250" s="25"/>
      <c r="D250" s="51"/>
      <c r="E250" s="27"/>
      <c r="F250" s="25"/>
      <c r="G250" s="25"/>
      <c r="H250" s="25"/>
      <c r="I250" s="25"/>
      <c r="J250" s="25"/>
      <c r="K250" s="25"/>
      <c r="L250" s="25"/>
    </row>
    <row r="251" spans="1:12">
      <c r="A251" s="25"/>
      <c r="B251" s="25"/>
      <c r="C251" s="25"/>
      <c r="D251" s="51"/>
      <c r="E251" s="27"/>
      <c r="F251" s="25"/>
      <c r="G251" s="25"/>
      <c r="H251" s="25"/>
      <c r="I251" s="25"/>
      <c r="J251" s="25"/>
      <c r="K251" s="25"/>
      <c r="L251" s="25"/>
    </row>
    <row r="252" spans="1:12">
      <c r="A252" s="25"/>
      <c r="B252" s="25"/>
      <c r="C252" s="25"/>
      <c r="D252" s="51"/>
      <c r="E252" s="27"/>
      <c r="F252" s="25"/>
      <c r="G252" s="25"/>
      <c r="H252" s="25"/>
      <c r="I252" s="25"/>
      <c r="J252" s="25"/>
      <c r="K252" s="25"/>
      <c r="L252" s="25"/>
    </row>
    <row r="253" spans="1:12">
      <c r="A253" s="25"/>
      <c r="B253" s="25"/>
      <c r="C253" s="25"/>
      <c r="D253" s="51"/>
      <c r="E253" s="27"/>
      <c r="F253" s="25"/>
      <c r="G253" s="25"/>
      <c r="H253" s="25"/>
      <c r="I253" s="25"/>
      <c r="J253" s="25"/>
      <c r="K253" s="25"/>
      <c r="L253" s="25"/>
    </row>
    <row r="254" spans="1:12">
      <c r="A254" s="25"/>
      <c r="B254" s="25"/>
      <c r="C254" s="25"/>
      <c r="D254" s="51"/>
      <c r="E254" s="27"/>
      <c r="F254" s="25"/>
      <c r="G254" s="25"/>
      <c r="H254" s="25"/>
      <c r="I254" s="25"/>
      <c r="J254" s="25"/>
      <c r="K254" s="25"/>
      <c r="L254" s="25"/>
    </row>
    <row r="255" spans="1:12">
      <c r="A255" s="25"/>
      <c r="B255" s="25"/>
      <c r="C255" s="25"/>
      <c r="D255" s="51"/>
      <c r="E255" s="27"/>
      <c r="F255" s="25"/>
      <c r="G255" s="25"/>
      <c r="H255" s="25"/>
      <c r="I255" s="25"/>
      <c r="J255" s="25"/>
      <c r="K255" s="25"/>
      <c r="L255" s="25"/>
    </row>
    <row r="256" spans="1:12">
      <c r="A256" s="25"/>
      <c r="B256" s="25"/>
      <c r="C256" s="25"/>
      <c r="D256" s="51"/>
      <c r="E256" s="27"/>
      <c r="F256" s="25"/>
      <c r="G256" s="25"/>
      <c r="H256" s="25"/>
      <c r="I256" s="25"/>
      <c r="J256" s="25"/>
      <c r="K256" s="25"/>
      <c r="L256" s="25"/>
    </row>
    <row r="257" spans="1:12">
      <c r="A257" s="25"/>
      <c r="B257" s="25"/>
      <c r="C257" s="25"/>
      <c r="D257" s="51"/>
      <c r="E257" s="27"/>
      <c r="F257" s="25"/>
      <c r="G257" s="25"/>
      <c r="H257" s="25"/>
      <c r="I257" s="25"/>
      <c r="J257" s="25"/>
      <c r="K257" s="25"/>
      <c r="L257" s="25"/>
    </row>
    <row r="258" spans="1:12">
      <c r="A258" s="25"/>
      <c r="B258" s="25"/>
      <c r="C258" s="25"/>
      <c r="D258" s="51"/>
      <c r="E258" s="27"/>
      <c r="F258" s="25"/>
      <c r="G258" s="25"/>
      <c r="H258" s="25"/>
      <c r="I258" s="25"/>
      <c r="J258" s="25"/>
      <c r="K258" s="25"/>
      <c r="L258" s="25"/>
    </row>
    <row r="259" spans="1:12">
      <c r="A259" s="25"/>
      <c r="B259" s="25"/>
      <c r="C259" s="25"/>
      <c r="D259" s="51"/>
      <c r="E259" s="27"/>
      <c r="F259" s="25"/>
      <c r="G259" s="25"/>
      <c r="H259" s="25"/>
      <c r="I259" s="25"/>
      <c r="J259" s="25"/>
      <c r="K259" s="25"/>
      <c r="L259" s="25"/>
    </row>
    <row r="260" spans="1:12">
      <c r="A260" s="25"/>
      <c r="B260" s="25"/>
      <c r="C260" s="25"/>
      <c r="D260" s="51"/>
      <c r="E260" s="27"/>
      <c r="F260" s="25"/>
      <c r="G260" s="25"/>
      <c r="H260" s="25"/>
      <c r="I260" s="25"/>
      <c r="J260" s="25"/>
      <c r="K260" s="25"/>
      <c r="L260" s="25"/>
    </row>
    <row r="261" spans="1:12">
      <c r="A261" s="25"/>
      <c r="B261" s="25"/>
      <c r="C261" s="25"/>
      <c r="D261" s="51"/>
      <c r="E261" s="27"/>
      <c r="F261" s="25"/>
      <c r="G261" s="25"/>
      <c r="H261" s="25"/>
      <c r="I261" s="25"/>
      <c r="J261" s="25"/>
      <c r="K261" s="25"/>
      <c r="L261" s="25"/>
    </row>
    <row r="262" spans="1:12">
      <c r="A262" s="25"/>
      <c r="B262" s="25"/>
      <c r="C262" s="25"/>
      <c r="D262" s="51"/>
      <c r="E262" s="27"/>
      <c r="F262" s="25"/>
      <c r="G262" s="25"/>
      <c r="H262" s="25"/>
      <c r="I262" s="25"/>
      <c r="J262" s="25"/>
      <c r="K262" s="25"/>
      <c r="L262" s="25"/>
    </row>
    <row r="263" spans="1:12">
      <c r="A263" s="25"/>
      <c r="B263" s="25"/>
      <c r="C263" s="25"/>
      <c r="D263" s="51"/>
      <c r="E263" s="27"/>
      <c r="F263" s="25"/>
      <c r="G263" s="25"/>
      <c r="H263" s="25"/>
      <c r="I263" s="25"/>
      <c r="J263" s="25"/>
      <c r="K263" s="25"/>
      <c r="L263" s="25"/>
    </row>
    <row r="264" spans="1:12">
      <c r="A264" s="25"/>
      <c r="B264" s="25"/>
      <c r="C264" s="25"/>
      <c r="D264" s="51"/>
      <c r="E264" s="27"/>
      <c r="F264" s="25"/>
      <c r="G264" s="25"/>
      <c r="H264" s="25"/>
      <c r="I264" s="25"/>
      <c r="J264" s="25"/>
      <c r="K264" s="25"/>
      <c r="L264" s="25"/>
    </row>
    <row r="265" spans="1:12">
      <c r="A265" s="25"/>
      <c r="B265" s="25"/>
      <c r="C265" s="25"/>
      <c r="D265" s="51"/>
      <c r="E265" s="27"/>
      <c r="F265" s="25"/>
      <c r="G265" s="25"/>
      <c r="H265" s="25"/>
      <c r="I265" s="25"/>
      <c r="J265" s="25"/>
      <c r="K265" s="25"/>
      <c r="L265" s="25"/>
    </row>
    <row r="266" spans="1:12">
      <c r="A266" s="25"/>
      <c r="B266" s="25"/>
      <c r="C266" s="25"/>
      <c r="D266" s="51"/>
      <c r="E266" s="27"/>
      <c r="F266" s="25"/>
      <c r="G266" s="25"/>
      <c r="H266" s="25"/>
      <c r="I266" s="25"/>
      <c r="J266" s="25"/>
      <c r="K266" s="25"/>
      <c r="L266" s="25"/>
    </row>
    <row r="267" spans="1:12">
      <c r="A267" s="25"/>
      <c r="B267" s="25"/>
      <c r="C267" s="25"/>
      <c r="D267" s="51"/>
      <c r="E267" s="27"/>
      <c r="F267" s="25"/>
      <c r="G267" s="25"/>
      <c r="H267" s="25"/>
      <c r="I267" s="25"/>
      <c r="J267" s="25"/>
      <c r="K267" s="25"/>
      <c r="L267" s="25"/>
    </row>
    <row r="268" spans="1:12">
      <c r="A268" s="25"/>
      <c r="B268" s="25"/>
      <c r="C268" s="25"/>
      <c r="D268" s="51"/>
      <c r="E268" s="27"/>
      <c r="F268" s="25"/>
      <c r="G268" s="25"/>
      <c r="H268" s="25"/>
      <c r="I268" s="25"/>
      <c r="J268" s="25"/>
      <c r="K268" s="25"/>
      <c r="L268" s="25"/>
    </row>
    <row r="269" spans="1:12">
      <c r="A269" s="25"/>
      <c r="B269" s="25"/>
      <c r="C269" s="25"/>
      <c r="D269" s="51"/>
      <c r="E269" s="27"/>
      <c r="F269" s="25"/>
      <c r="G269" s="25"/>
      <c r="H269" s="25"/>
      <c r="I269" s="25"/>
      <c r="J269" s="25"/>
      <c r="K269" s="25"/>
      <c r="L269" s="25"/>
    </row>
    <row r="270" spans="1:12">
      <c r="A270" s="25"/>
      <c r="B270" s="25"/>
      <c r="C270" s="25"/>
      <c r="D270" s="51"/>
      <c r="E270" s="27"/>
      <c r="F270" s="25"/>
      <c r="G270" s="25"/>
      <c r="H270" s="25"/>
      <c r="I270" s="25"/>
      <c r="J270" s="25"/>
      <c r="K270" s="25"/>
      <c r="L270" s="25"/>
    </row>
    <row r="271" spans="1:12">
      <c r="A271" s="25"/>
      <c r="B271" s="25"/>
      <c r="C271" s="25"/>
      <c r="D271" s="52"/>
      <c r="E271" s="25"/>
      <c r="F271" s="25"/>
      <c r="G271" s="25"/>
      <c r="H271" s="25"/>
      <c r="I271" s="25"/>
      <c r="J271" s="25"/>
      <c r="K271" s="25"/>
      <c r="L271" s="25"/>
    </row>
    <row r="272" spans="1:12">
      <c r="A272" s="25"/>
      <c r="B272" s="25"/>
      <c r="C272" s="25"/>
      <c r="D272" s="52"/>
      <c r="E272" s="25"/>
      <c r="F272" s="25"/>
      <c r="G272" s="25"/>
      <c r="H272" s="25"/>
      <c r="I272" s="25"/>
      <c r="J272" s="25"/>
      <c r="K272" s="25"/>
      <c r="L272" s="25"/>
    </row>
    <row r="273" spans="1:12">
      <c r="A273" s="25"/>
      <c r="B273" s="25"/>
      <c r="C273" s="25"/>
      <c r="D273" s="52"/>
      <c r="E273" s="25"/>
      <c r="F273" s="25"/>
      <c r="G273" s="25"/>
      <c r="H273" s="25"/>
      <c r="I273" s="25"/>
      <c r="J273" s="25"/>
      <c r="K273" s="25"/>
      <c r="L273" s="25"/>
    </row>
    <row r="274" spans="1:12">
      <c r="A274" s="25"/>
      <c r="B274" s="25"/>
      <c r="C274" s="25"/>
      <c r="D274" s="52"/>
      <c r="E274" s="25"/>
      <c r="F274" s="25"/>
      <c r="G274" s="25"/>
      <c r="H274" s="25"/>
      <c r="I274" s="25"/>
      <c r="J274" s="25"/>
      <c r="K274" s="25"/>
      <c r="L274" s="25"/>
    </row>
    <row r="275" spans="1:12">
      <c r="A275" s="25"/>
      <c r="B275" s="25"/>
      <c r="C275" s="25"/>
      <c r="D275" s="52"/>
      <c r="E275" s="25"/>
      <c r="F275" s="25"/>
      <c r="G275" s="25"/>
      <c r="H275" s="25"/>
      <c r="I275" s="25"/>
      <c r="J275" s="25"/>
      <c r="K275" s="25"/>
      <c r="L275" s="25"/>
    </row>
    <row r="276" spans="1:12">
      <c r="A276" s="25"/>
      <c r="B276" s="25"/>
      <c r="C276" s="25"/>
      <c r="D276" s="52"/>
      <c r="E276" s="25"/>
      <c r="F276" s="25"/>
      <c r="G276" s="25"/>
      <c r="H276" s="25"/>
      <c r="I276" s="25"/>
      <c r="J276" s="25"/>
      <c r="K276" s="25"/>
      <c r="L276" s="25"/>
    </row>
    <row r="277" spans="1:12">
      <c r="A277" s="25"/>
      <c r="B277" s="25"/>
      <c r="C277" s="25"/>
      <c r="D277" s="52"/>
      <c r="E277" s="25"/>
      <c r="F277" s="25"/>
      <c r="G277" s="25"/>
      <c r="H277" s="25"/>
      <c r="I277" s="25"/>
      <c r="J277" s="25"/>
      <c r="K277" s="25"/>
      <c r="L277" s="25"/>
    </row>
    <row r="278" spans="1:12">
      <c r="A278" s="25"/>
      <c r="B278" s="25"/>
      <c r="C278" s="25"/>
      <c r="D278" s="52"/>
      <c r="E278" s="25"/>
      <c r="F278" s="25"/>
      <c r="G278" s="25"/>
      <c r="H278" s="25"/>
      <c r="I278" s="25"/>
      <c r="J278" s="25"/>
      <c r="K278" s="25"/>
      <c r="L278" s="25"/>
    </row>
    <row r="279" spans="1:12">
      <c r="A279" s="25"/>
      <c r="B279" s="25"/>
      <c r="C279" s="25"/>
      <c r="D279" s="52"/>
      <c r="E279" s="25"/>
      <c r="F279" s="25"/>
      <c r="G279" s="25"/>
      <c r="H279" s="25"/>
      <c r="I279" s="25"/>
      <c r="J279" s="25"/>
      <c r="K279" s="25"/>
      <c r="L279" s="25"/>
    </row>
    <row r="280" spans="1:12">
      <c r="A280" s="25"/>
      <c r="B280" s="25"/>
      <c r="C280" s="25"/>
      <c r="D280" s="52"/>
      <c r="E280" s="25"/>
      <c r="F280" s="25"/>
      <c r="G280" s="25"/>
      <c r="H280" s="25"/>
      <c r="I280" s="25"/>
      <c r="J280" s="25"/>
      <c r="K280" s="25"/>
      <c r="L280" s="25"/>
    </row>
    <row r="281" spans="1:12">
      <c r="A281" s="25"/>
      <c r="B281" s="25"/>
      <c r="C281" s="25"/>
      <c r="D281" s="52"/>
      <c r="E281" s="25"/>
      <c r="F281" s="25"/>
      <c r="G281" s="25"/>
      <c r="H281" s="25"/>
      <c r="I281" s="25"/>
      <c r="J281" s="25"/>
      <c r="K281" s="25"/>
      <c r="L281" s="25"/>
    </row>
    <row r="282" spans="1:12">
      <c r="A282" s="25"/>
      <c r="B282" s="25"/>
      <c r="C282" s="25"/>
      <c r="D282" s="52"/>
      <c r="E282" s="25"/>
      <c r="F282" s="25"/>
      <c r="G282" s="25"/>
      <c r="H282" s="25"/>
      <c r="I282" s="25"/>
      <c r="J282" s="25"/>
      <c r="K282" s="25"/>
      <c r="L282" s="25"/>
    </row>
    <row r="283" spans="1:12">
      <c r="A283" s="25"/>
      <c r="B283" s="25"/>
      <c r="C283" s="25"/>
      <c r="D283" s="52"/>
      <c r="E283" s="25"/>
      <c r="F283" s="25"/>
      <c r="G283" s="25"/>
      <c r="H283" s="25"/>
      <c r="I283" s="25"/>
      <c r="J283" s="25"/>
      <c r="K283" s="25"/>
      <c r="L283" s="25"/>
    </row>
    <row r="284" spans="1:12">
      <c r="A284" s="25"/>
      <c r="B284" s="25"/>
      <c r="C284" s="25"/>
      <c r="D284" s="52"/>
      <c r="E284" s="25"/>
      <c r="F284" s="25"/>
      <c r="G284" s="25"/>
      <c r="H284" s="25"/>
      <c r="I284" s="25"/>
      <c r="J284" s="25"/>
      <c r="K284" s="25"/>
      <c r="L284" s="25"/>
    </row>
    <row r="285" spans="1:12">
      <c r="A285" s="25"/>
      <c r="B285" s="25"/>
      <c r="C285" s="25"/>
      <c r="D285" s="52"/>
      <c r="E285" s="25"/>
      <c r="F285" s="25"/>
      <c r="G285" s="25"/>
      <c r="H285" s="25"/>
      <c r="I285" s="25"/>
      <c r="J285" s="25"/>
      <c r="K285" s="25"/>
      <c r="L285" s="25"/>
    </row>
    <row r="286" spans="1:12">
      <c r="A286" s="25"/>
      <c r="B286" s="25"/>
      <c r="C286" s="25"/>
      <c r="D286" s="52"/>
      <c r="E286" s="25"/>
      <c r="F286" s="25"/>
      <c r="G286" s="25"/>
      <c r="H286" s="25"/>
      <c r="I286" s="25"/>
      <c r="J286" s="25"/>
      <c r="K286" s="25"/>
      <c r="L286" s="25"/>
    </row>
    <row r="287" spans="1:12">
      <c r="A287" s="25"/>
      <c r="B287" s="25"/>
      <c r="C287" s="25"/>
      <c r="D287" s="53"/>
      <c r="E287" s="25"/>
      <c r="F287" s="25"/>
      <c r="G287" s="25"/>
      <c r="H287" s="25"/>
      <c r="I287" s="25"/>
      <c r="J287" s="25"/>
      <c r="K287" s="25"/>
      <c r="L287" s="25"/>
    </row>
    <row r="288" spans="1:12">
      <c r="A288" s="25"/>
      <c r="B288" s="25"/>
      <c r="C288" s="25"/>
      <c r="D288" s="53"/>
      <c r="E288" s="25"/>
      <c r="F288" s="25"/>
      <c r="G288" s="25"/>
      <c r="H288" s="25"/>
      <c r="I288" s="25"/>
      <c r="J288" s="25"/>
      <c r="K288" s="25"/>
      <c r="L288" s="25"/>
    </row>
    <row r="289" spans="1:12">
      <c r="A289" s="25"/>
      <c r="B289" s="25"/>
      <c r="C289" s="25"/>
      <c r="D289" s="53"/>
      <c r="E289" s="25"/>
      <c r="F289" s="25"/>
      <c r="G289" s="25"/>
      <c r="H289" s="25"/>
      <c r="I289" s="25"/>
      <c r="J289" s="25"/>
      <c r="K289" s="25"/>
      <c r="L289" s="25"/>
    </row>
    <row r="290" spans="1:12">
      <c r="A290" s="25"/>
      <c r="B290" s="25"/>
      <c r="C290" s="25"/>
      <c r="D290" s="53"/>
      <c r="E290" s="25"/>
      <c r="F290" s="25"/>
      <c r="G290" s="25"/>
      <c r="H290" s="25"/>
      <c r="I290" s="25"/>
      <c r="J290" s="25"/>
      <c r="K290" s="25"/>
      <c r="L290" s="25"/>
    </row>
    <row r="291" spans="1:12">
      <c r="A291" s="25"/>
      <c r="B291" s="25"/>
      <c r="C291" s="25"/>
      <c r="D291" s="53"/>
      <c r="E291" s="25"/>
      <c r="F291" s="25"/>
      <c r="G291" s="25"/>
      <c r="H291" s="25"/>
      <c r="I291" s="25"/>
      <c r="J291" s="25"/>
      <c r="K291" s="25"/>
      <c r="L291" s="25"/>
    </row>
    <row r="292" spans="1:12">
      <c r="A292" s="25"/>
      <c r="B292" s="25"/>
      <c r="C292" s="25"/>
      <c r="D292" s="53"/>
      <c r="E292" s="25"/>
      <c r="F292" s="25"/>
      <c r="G292" s="25"/>
      <c r="H292" s="25"/>
      <c r="I292" s="25"/>
      <c r="J292" s="25"/>
      <c r="K292" s="25"/>
      <c r="L292" s="25"/>
    </row>
    <row r="293" spans="1:12">
      <c r="A293" s="25"/>
      <c r="B293" s="25"/>
      <c r="C293" s="25"/>
      <c r="D293" s="53"/>
      <c r="E293" s="25"/>
      <c r="F293" s="25"/>
      <c r="G293" s="25"/>
      <c r="H293" s="25"/>
      <c r="I293" s="25"/>
      <c r="J293" s="25"/>
      <c r="K293" s="25"/>
      <c r="L293" s="25"/>
    </row>
    <row r="294" spans="1:12">
      <c r="A294" s="25"/>
      <c r="B294" s="25"/>
      <c r="C294" s="25"/>
      <c r="D294" s="53"/>
      <c r="E294" s="25"/>
      <c r="F294" s="25"/>
      <c r="G294" s="25"/>
      <c r="H294" s="25"/>
      <c r="I294" s="25"/>
      <c r="J294" s="25"/>
      <c r="K294" s="25"/>
      <c r="L294" s="25"/>
    </row>
    <row r="295" spans="1:12">
      <c r="A295" s="25"/>
      <c r="B295" s="25"/>
      <c r="C295" s="25"/>
      <c r="D295" s="53"/>
      <c r="E295" s="25"/>
      <c r="F295" s="25"/>
      <c r="G295" s="25"/>
      <c r="H295" s="25"/>
      <c r="I295" s="25"/>
      <c r="J295" s="25"/>
      <c r="K295" s="25"/>
      <c r="L295" s="25"/>
    </row>
    <row r="296" spans="1:12">
      <c r="A296" s="25"/>
      <c r="B296" s="25"/>
      <c r="C296" s="25"/>
      <c r="D296" s="53"/>
      <c r="E296" s="25"/>
      <c r="F296" s="25"/>
      <c r="G296" s="25"/>
      <c r="H296" s="25"/>
      <c r="I296" s="25"/>
      <c r="J296" s="25"/>
      <c r="K296" s="25"/>
      <c r="L296" s="25"/>
    </row>
    <row r="297" spans="1:12">
      <c r="A297" s="25"/>
      <c r="B297" s="25"/>
      <c r="C297" s="25"/>
      <c r="D297" s="53"/>
      <c r="E297" s="25"/>
      <c r="F297" s="25"/>
      <c r="G297" s="25"/>
      <c r="H297" s="25"/>
      <c r="I297" s="25"/>
      <c r="J297" s="25"/>
      <c r="K297" s="25"/>
      <c r="L297" s="25"/>
    </row>
    <row r="298" spans="1:12">
      <c r="A298" s="25"/>
      <c r="B298" s="25"/>
      <c r="C298" s="25"/>
      <c r="D298" s="53"/>
      <c r="E298" s="25"/>
      <c r="F298" s="25"/>
      <c r="G298" s="25"/>
      <c r="H298" s="25"/>
      <c r="I298" s="25"/>
      <c r="J298" s="25"/>
      <c r="K298" s="25"/>
      <c r="L298" s="25"/>
    </row>
    <row r="299" spans="1:12">
      <c r="A299" s="25"/>
      <c r="B299" s="25"/>
      <c r="C299" s="25"/>
      <c r="D299" s="53"/>
      <c r="E299" s="25"/>
      <c r="F299" s="25"/>
      <c r="G299" s="25"/>
      <c r="H299" s="25"/>
      <c r="I299" s="25"/>
      <c r="J299" s="25"/>
      <c r="K299" s="25"/>
      <c r="L299" s="25"/>
    </row>
    <row r="300" spans="1:12">
      <c r="A300" s="25"/>
      <c r="B300" s="25"/>
      <c r="C300" s="25"/>
      <c r="D300" s="53"/>
      <c r="E300" s="25"/>
      <c r="F300" s="25"/>
      <c r="G300" s="25"/>
      <c r="H300" s="25"/>
      <c r="I300" s="25"/>
      <c r="J300" s="25"/>
      <c r="K300" s="25"/>
      <c r="L300" s="25"/>
    </row>
    <row r="301" spans="1:12">
      <c r="A301" s="25"/>
      <c r="B301" s="25"/>
      <c r="C301" s="25"/>
      <c r="D301" s="53"/>
      <c r="E301" s="25"/>
      <c r="F301" s="25"/>
      <c r="G301" s="25"/>
      <c r="H301" s="25"/>
      <c r="I301" s="25"/>
      <c r="J301" s="25"/>
      <c r="K301" s="25"/>
      <c r="L301" s="25"/>
    </row>
    <row r="302" spans="1:12">
      <c r="A302" s="25"/>
      <c r="B302" s="25"/>
      <c r="C302" s="25"/>
      <c r="D302" s="53"/>
      <c r="E302" s="25"/>
      <c r="F302" s="25"/>
      <c r="G302" s="25"/>
      <c r="H302" s="25"/>
      <c r="I302" s="25"/>
      <c r="J302" s="25"/>
      <c r="K302" s="25"/>
      <c r="L302" s="25"/>
    </row>
    <row r="303" spans="1:12">
      <c r="A303" s="25"/>
      <c r="B303" s="25"/>
      <c r="C303" s="25"/>
      <c r="D303" s="53"/>
      <c r="E303" s="25"/>
      <c r="F303" s="25"/>
      <c r="G303" s="25"/>
      <c r="H303" s="25"/>
      <c r="I303" s="25"/>
      <c r="J303" s="25"/>
      <c r="K303" s="25"/>
      <c r="L303" s="25"/>
    </row>
    <row r="304" spans="1:12">
      <c r="A304" s="25"/>
      <c r="B304" s="25"/>
      <c r="C304" s="25"/>
      <c r="D304" s="53"/>
      <c r="E304" s="25"/>
      <c r="F304" s="25"/>
      <c r="G304" s="25"/>
      <c r="H304" s="25"/>
      <c r="I304" s="25"/>
      <c r="J304" s="25"/>
      <c r="K304" s="25"/>
      <c r="L304" s="25"/>
    </row>
    <row r="305" spans="1:12">
      <c r="A305" s="25"/>
      <c r="B305" s="25"/>
      <c r="C305" s="25"/>
      <c r="D305" s="53"/>
      <c r="E305" s="25"/>
      <c r="F305" s="25"/>
      <c r="G305" s="25"/>
      <c r="H305" s="25"/>
      <c r="I305" s="25"/>
      <c r="J305" s="25"/>
      <c r="K305" s="25"/>
      <c r="L305" s="25"/>
    </row>
    <row r="306" spans="1:12">
      <c r="A306" s="25"/>
      <c r="B306" s="25"/>
      <c r="C306" s="25"/>
      <c r="D306" s="53"/>
      <c r="E306" s="25"/>
      <c r="F306" s="25"/>
      <c r="G306" s="25"/>
      <c r="H306" s="25"/>
      <c r="I306" s="25"/>
      <c r="J306" s="25"/>
      <c r="K306" s="25"/>
      <c r="L306" s="25"/>
    </row>
    <row r="307" spans="1:12">
      <c r="A307" s="25"/>
      <c r="B307" s="25"/>
      <c r="C307" s="25"/>
      <c r="D307" s="53"/>
      <c r="E307" s="25"/>
      <c r="F307" s="25"/>
      <c r="G307" s="25"/>
      <c r="H307" s="25"/>
      <c r="I307" s="25"/>
      <c r="J307" s="25"/>
      <c r="K307" s="25"/>
      <c r="L307" s="25"/>
    </row>
    <row r="308" spans="1:12">
      <c r="A308" s="25"/>
      <c r="B308" s="25"/>
      <c r="C308" s="25"/>
      <c r="D308" s="53"/>
      <c r="E308" s="25"/>
      <c r="F308" s="25"/>
      <c r="G308" s="25"/>
      <c r="H308" s="25"/>
      <c r="I308" s="25"/>
      <c r="J308" s="25"/>
      <c r="K308" s="25"/>
      <c r="L308" s="25"/>
    </row>
    <row r="309" spans="1:12">
      <c r="A309" s="25"/>
      <c r="B309" s="25"/>
      <c r="C309" s="25"/>
      <c r="D309" s="53"/>
      <c r="E309" s="25"/>
      <c r="F309" s="25"/>
      <c r="G309" s="25"/>
      <c r="H309" s="25"/>
      <c r="I309" s="25"/>
      <c r="J309" s="25"/>
      <c r="K309" s="25"/>
      <c r="L309" s="25"/>
    </row>
    <row r="310" spans="1:12">
      <c r="A310" s="25"/>
      <c r="B310" s="25"/>
      <c r="C310" s="25"/>
      <c r="D310" s="53"/>
      <c r="E310" s="25"/>
      <c r="F310" s="25"/>
      <c r="G310" s="25"/>
      <c r="H310" s="25"/>
      <c r="I310" s="25"/>
      <c r="J310" s="25"/>
      <c r="K310" s="25"/>
      <c r="L310" s="25"/>
    </row>
    <row r="311" spans="1:12">
      <c r="A311" s="25"/>
      <c r="B311" s="25"/>
      <c r="C311" s="25"/>
      <c r="D311" s="53"/>
      <c r="E311" s="25"/>
      <c r="F311" s="25"/>
      <c r="G311" s="25"/>
      <c r="H311" s="25"/>
      <c r="I311" s="25"/>
      <c r="J311" s="25"/>
      <c r="K311" s="25"/>
      <c r="L311" s="25"/>
    </row>
    <row r="312" spans="1:12">
      <c r="A312" s="25"/>
      <c r="B312" s="25"/>
      <c r="C312" s="25"/>
      <c r="D312" s="53"/>
      <c r="E312" s="25"/>
      <c r="F312" s="25"/>
      <c r="G312" s="25"/>
      <c r="H312" s="25"/>
      <c r="I312" s="25"/>
      <c r="J312" s="25"/>
      <c r="K312" s="25"/>
      <c r="L312" s="25"/>
    </row>
    <row r="313" spans="1:12">
      <c r="A313" s="25"/>
      <c r="B313" s="25"/>
      <c r="C313" s="25"/>
      <c r="D313" s="53"/>
      <c r="E313" s="25"/>
      <c r="F313" s="25"/>
      <c r="G313" s="25"/>
      <c r="H313" s="25"/>
      <c r="I313" s="25"/>
      <c r="J313" s="25"/>
      <c r="K313" s="25"/>
      <c r="L313" s="25"/>
    </row>
    <row r="314" spans="1:12">
      <c r="A314" s="25"/>
      <c r="B314" s="25"/>
      <c r="C314" s="25"/>
      <c r="D314" s="53"/>
      <c r="E314" s="25"/>
      <c r="F314" s="25"/>
      <c r="G314" s="25"/>
      <c r="H314" s="25"/>
      <c r="I314" s="25"/>
      <c r="J314" s="25"/>
      <c r="K314" s="25"/>
      <c r="L314" s="25"/>
    </row>
    <row r="315" spans="1:12">
      <c r="A315" s="25"/>
      <c r="B315" s="25"/>
      <c r="C315" s="25"/>
      <c r="D315" s="53"/>
      <c r="E315" s="25"/>
      <c r="F315" s="25"/>
      <c r="G315" s="25"/>
      <c r="H315" s="25"/>
      <c r="I315" s="25"/>
      <c r="J315" s="25"/>
      <c r="K315" s="25"/>
      <c r="L315" s="25"/>
    </row>
    <row r="316" spans="1:12">
      <c r="A316" s="25"/>
      <c r="B316" s="25"/>
      <c r="C316" s="25"/>
      <c r="D316" s="53"/>
      <c r="E316" s="25"/>
      <c r="F316" s="25"/>
      <c r="G316" s="25"/>
      <c r="H316" s="25"/>
      <c r="I316" s="25"/>
      <c r="J316" s="25"/>
      <c r="K316" s="25"/>
      <c r="L316" s="25"/>
    </row>
    <row r="317" spans="1:12">
      <c r="A317" s="25"/>
      <c r="B317" s="25"/>
      <c r="C317" s="25"/>
      <c r="D317" s="53"/>
      <c r="E317" s="25"/>
      <c r="F317" s="25"/>
      <c r="G317" s="25"/>
      <c r="H317" s="25"/>
      <c r="I317" s="25"/>
      <c r="J317" s="25"/>
      <c r="K317" s="25"/>
      <c r="L317" s="25"/>
    </row>
    <row r="318" spans="1:12">
      <c r="A318" s="25"/>
      <c r="B318" s="25"/>
      <c r="C318" s="25"/>
      <c r="D318" s="53"/>
      <c r="E318" s="25"/>
      <c r="F318" s="25"/>
      <c r="G318" s="25"/>
      <c r="H318" s="25"/>
      <c r="I318" s="25"/>
      <c r="J318" s="25"/>
      <c r="K318" s="25"/>
      <c r="L318" s="25"/>
    </row>
    <row r="319" spans="1:12">
      <c r="A319" s="25"/>
      <c r="B319" s="25"/>
      <c r="C319" s="25"/>
      <c r="D319" s="53"/>
      <c r="E319" s="25"/>
      <c r="F319" s="25"/>
      <c r="G319" s="25"/>
      <c r="H319" s="25"/>
      <c r="I319" s="25"/>
      <c r="J319" s="25"/>
      <c r="K319" s="25"/>
      <c r="L319" s="25"/>
    </row>
    <row r="320" spans="1:12">
      <c r="A320" s="25"/>
      <c r="B320" s="25"/>
      <c r="C320" s="25"/>
      <c r="D320" s="53"/>
      <c r="E320" s="25"/>
      <c r="F320" s="25"/>
      <c r="G320" s="25"/>
      <c r="H320" s="25"/>
      <c r="I320" s="25"/>
      <c r="J320" s="25"/>
      <c r="K320" s="25"/>
      <c r="L320" s="25"/>
    </row>
    <row r="321" spans="1:12">
      <c r="A321" s="25"/>
      <c r="B321" s="25"/>
      <c r="C321" s="25"/>
      <c r="D321" s="53"/>
      <c r="E321" s="25"/>
      <c r="F321" s="25"/>
      <c r="G321" s="25"/>
      <c r="H321" s="25"/>
      <c r="I321" s="25"/>
      <c r="J321" s="25"/>
      <c r="K321" s="25"/>
      <c r="L321" s="25"/>
    </row>
    <row r="322" spans="1:12">
      <c r="A322" s="25"/>
      <c r="B322" s="25"/>
      <c r="C322" s="25"/>
      <c r="D322" s="53"/>
      <c r="E322" s="25"/>
      <c r="F322" s="25"/>
      <c r="G322" s="25"/>
      <c r="H322" s="25"/>
      <c r="I322" s="25"/>
      <c r="J322" s="25"/>
      <c r="K322" s="25"/>
      <c r="L322" s="25"/>
    </row>
    <row r="323" spans="1:12">
      <c r="A323" s="25"/>
      <c r="B323" s="25"/>
      <c r="C323" s="25"/>
      <c r="D323" s="53"/>
      <c r="E323" s="25"/>
      <c r="F323" s="25"/>
      <c r="G323" s="25"/>
      <c r="H323" s="25"/>
      <c r="I323" s="25"/>
      <c r="J323" s="25"/>
      <c r="K323" s="25"/>
      <c r="L323" s="25"/>
    </row>
    <row r="324" spans="1:12">
      <c r="A324" s="25"/>
      <c r="B324" s="25"/>
      <c r="C324" s="25"/>
      <c r="D324" s="53"/>
      <c r="E324" s="25"/>
      <c r="F324" s="25"/>
      <c r="G324" s="25"/>
      <c r="H324" s="25"/>
      <c r="I324" s="25"/>
      <c r="J324" s="25"/>
      <c r="K324" s="25"/>
      <c r="L324" s="25"/>
    </row>
    <row r="325" spans="1:12">
      <c r="A325" s="25"/>
      <c r="B325" s="25"/>
      <c r="C325" s="25"/>
      <c r="D325" s="53"/>
      <c r="E325" s="25"/>
      <c r="F325" s="25"/>
      <c r="G325" s="25"/>
      <c r="H325" s="25"/>
      <c r="I325" s="25"/>
      <c r="J325" s="25"/>
      <c r="K325" s="25"/>
      <c r="L325" s="25"/>
    </row>
    <row r="326" spans="1:12">
      <c r="A326" s="25"/>
      <c r="B326" s="25"/>
      <c r="C326" s="25"/>
      <c r="D326" s="53"/>
      <c r="E326" s="25"/>
      <c r="F326" s="25"/>
      <c r="G326" s="25"/>
      <c r="H326" s="25"/>
      <c r="I326" s="25"/>
      <c r="J326" s="25"/>
      <c r="K326" s="25"/>
      <c r="L326" s="25"/>
    </row>
    <row r="327" spans="1:12">
      <c r="A327" s="25"/>
      <c r="B327" s="25"/>
      <c r="C327" s="25"/>
      <c r="D327" s="53"/>
      <c r="E327" s="25"/>
      <c r="F327" s="25"/>
      <c r="G327" s="25"/>
      <c r="H327" s="25"/>
      <c r="I327" s="25"/>
      <c r="J327" s="25"/>
      <c r="K327" s="25"/>
      <c r="L327" s="25"/>
    </row>
    <row r="328" spans="1:12">
      <c r="A328" s="25"/>
      <c r="B328" s="25"/>
      <c r="C328" s="25"/>
      <c r="D328" s="53"/>
      <c r="E328" s="25"/>
      <c r="F328" s="25"/>
      <c r="G328" s="25"/>
      <c r="H328" s="25"/>
      <c r="I328" s="25"/>
      <c r="J328" s="25"/>
      <c r="K328" s="25"/>
      <c r="L328" s="25"/>
    </row>
    <row r="329" spans="1:12">
      <c r="A329" s="25"/>
      <c r="B329" s="25"/>
      <c r="C329" s="25"/>
      <c r="D329" s="53"/>
      <c r="E329" s="25"/>
      <c r="F329" s="25"/>
      <c r="G329" s="25"/>
      <c r="H329" s="25"/>
      <c r="I329" s="25"/>
      <c r="J329" s="25"/>
      <c r="K329" s="25"/>
      <c r="L329" s="25"/>
    </row>
    <row r="330" spans="1:12">
      <c r="A330" s="25"/>
      <c r="B330" s="25"/>
      <c r="C330" s="25"/>
      <c r="D330" s="53"/>
      <c r="E330" s="25"/>
      <c r="F330" s="25"/>
      <c r="G330" s="25"/>
      <c r="H330" s="25"/>
      <c r="I330" s="25"/>
      <c r="J330" s="25"/>
      <c r="K330" s="25"/>
      <c r="L330" s="25"/>
    </row>
    <row r="331" spans="1:12">
      <c r="A331" s="25"/>
      <c r="B331" s="25"/>
      <c r="C331" s="25"/>
      <c r="D331" s="53"/>
      <c r="E331" s="25"/>
      <c r="F331" s="25"/>
      <c r="G331" s="25"/>
      <c r="H331" s="25"/>
      <c r="I331" s="25"/>
      <c r="J331" s="25"/>
      <c r="K331" s="25"/>
      <c r="L331" s="25"/>
    </row>
    <row r="332" spans="1:12">
      <c r="A332" s="25"/>
      <c r="B332" s="25"/>
      <c r="C332" s="25"/>
      <c r="D332" s="53"/>
      <c r="E332" s="25"/>
      <c r="F332" s="25"/>
      <c r="G332" s="25"/>
      <c r="H332" s="25"/>
      <c r="I332" s="25"/>
      <c r="J332" s="25"/>
      <c r="K332" s="25"/>
      <c r="L332" s="25"/>
    </row>
    <row r="333" spans="1:12">
      <c r="A333" s="25"/>
      <c r="B333" s="25"/>
      <c r="C333" s="25"/>
      <c r="D333" s="53"/>
      <c r="E333" s="25"/>
      <c r="F333" s="25"/>
      <c r="G333" s="25"/>
      <c r="H333" s="25"/>
      <c r="I333" s="25"/>
      <c r="J333" s="25"/>
      <c r="K333" s="25"/>
      <c r="L333" s="25"/>
    </row>
    <row r="334" spans="1:12">
      <c r="A334" s="25"/>
      <c r="B334" s="25"/>
      <c r="C334" s="25"/>
      <c r="D334" s="53"/>
      <c r="E334" s="25"/>
      <c r="F334" s="25"/>
      <c r="G334" s="25"/>
      <c r="H334" s="25"/>
      <c r="I334" s="25"/>
      <c r="J334" s="25"/>
      <c r="K334" s="25"/>
      <c r="L334" s="25"/>
    </row>
    <row r="335" spans="1:12">
      <c r="A335" s="25"/>
      <c r="B335" s="25"/>
      <c r="C335" s="25"/>
      <c r="D335" s="53"/>
      <c r="E335" s="25"/>
      <c r="F335" s="25"/>
      <c r="G335" s="25"/>
      <c r="H335" s="25"/>
      <c r="I335" s="25"/>
      <c r="J335" s="25"/>
      <c r="K335" s="25"/>
      <c r="L335" s="25"/>
    </row>
    <row r="336" spans="1:12">
      <c r="A336" s="25"/>
      <c r="B336" s="25"/>
      <c r="C336" s="25"/>
      <c r="D336" s="53"/>
      <c r="E336" s="25"/>
      <c r="F336" s="25"/>
      <c r="G336" s="25"/>
      <c r="H336" s="25"/>
      <c r="I336" s="25"/>
      <c r="J336" s="25"/>
      <c r="K336" s="25"/>
      <c r="L336" s="25"/>
    </row>
    <row r="337" spans="1:12">
      <c r="A337" s="25"/>
      <c r="B337" s="25"/>
      <c r="C337" s="25"/>
      <c r="D337" s="53"/>
      <c r="E337" s="25"/>
      <c r="F337" s="25"/>
      <c r="G337" s="25"/>
      <c r="H337" s="25"/>
      <c r="I337" s="25"/>
      <c r="J337" s="25"/>
      <c r="K337" s="25"/>
      <c r="L337" s="25"/>
    </row>
    <row r="338" spans="1:12">
      <c r="A338" s="25"/>
      <c r="B338" s="25"/>
      <c r="C338" s="25"/>
      <c r="D338" s="53"/>
      <c r="E338" s="25"/>
      <c r="F338" s="25"/>
      <c r="G338" s="25"/>
      <c r="H338" s="25"/>
      <c r="I338" s="25"/>
      <c r="J338" s="25"/>
      <c r="K338" s="25"/>
      <c r="L338" s="25"/>
    </row>
    <row r="339" spans="1:12">
      <c r="A339" s="25"/>
      <c r="B339" s="25"/>
      <c r="C339" s="25"/>
      <c r="D339" s="53"/>
      <c r="E339" s="25"/>
      <c r="F339" s="25"/>
      <c r="G339" s="25"/>
      <c r="H339" s="25"/>
      <c r="I339" s="25"/>
      <c r="J339" s="25"/>
      <c r="K339" s="25"/>
      <c r="L339" s="25"/>
    </row>
    <row r="340" spans="1:12">
      <c r="A340" s="25"/>
      <c r="B340" s="25"/>
      <c r="C340" s="25"/>
      <c r="D340" s="53"/>
      <c r="E340" s="25"/>
      <c r="F340" s="25"/>
      <c r="G340" s="25"/>
      <c r="H340" s="25"/>
      <c r="I340" s="25"/>
      <c r="J340" s="25"/>
      <c r="K340" s="25"/>
      <c r="L340" s="25"/>
    </row>
    <row r="341" spans="1:12">
      <c r="A341" s="25"/>
      <c r="B341" s="25"/>
      <c r="C341" s="25"/>
      <c r="D341" s="53"/>
      <c r="E341" s="25"/>
      <c r="F341" s="25"/>
      <c r="G341" s="25"/>
      <c r="H341" s="25"/>
      <c r="I341" s="25"/>
      <c r="J341" s="25"/>
      <c r="K341" s="25"/>
      <c r="L341" s="25"/>
    </row>
    <row r="342" spans="1:12">
      <c r="A342" s="25"/>
      <c r="B342" s="25"/>
      <c r="C342" s="25"/>
      <c r="D342" s="53"/>
      <c r="E342" s="25"/>
      <c r="F342" s="25"/>
      <c r="G342" s="25"/>
      <c r="H342" s="25"/>
      <c r="I342" s="25"/>
      <c r="J342" s="25"/>
      <c r="K342" s="25"/>
      <c r="L342" s="25"/>
    </row>
    <row r="343" spans="1:12">
      <c r="A343" s="25"/>
      <c r="B343" s="25"/>
      <c r="C343" s="25"/>
      <c r="D343" s="53"/>
      <c r="E343" s="25"/>
      <c r="F343" s="25"/>
      <c r="G343" s="25"/>
      <c r="H343" s="25"/>
      <c r="I343" s="25"/>
      <c r="J343" s="25"/>
      <c r="K343" s="25"/>
      <c r="L343" s="25"/>
    </row>
    <row r="344" spans="1:12">
      <c r="A344" s="25"/>
      <c r="B344" s="25"/>
      <c r="C344" s="25"/>
      <c r="D344" s="53"/>
      <c r="E344" s="25"/>
      <c r="F344" s="25"/>
      <c r="G344" s="25"/>
      <c r="H344" s="25"/>
      <c r="I344" s="25"/>
      <c r="J344" s="25"/>
      <c r="K344" s="25"/>
      <c r="L344" s="25"/>
    </row>
    <row r="345" spans="1:12">
      <c r="A345" s="25"/>
      <c r="B345" s="25"/>
      <c r="C345" s="25"/>
      <c r="D345" s="53"/>
      <c r="E345" s="25"/>
      <c r="F345" s="25"/>
      <c r="G345" s="25"/>
      <c r="H345" s="25"/>
      <c r="I345" s="25"/>
      <c r="J345" s="25"/>
      <c r="K345" s="25"/>
      <c r="L345" s="25"/>
    </row>
    <row r="346" spans="1:12">
      <c r="A346" s="25"/>
      <c r="B346" s="25"/>
      <c r="C346" s="25"/>
      <c r="D346" s="53"/>
      <c r="E346" s="25"/>
      <c r="F346" s="25"/>
      <c r="G346" s="25"/>
      <c r="H346" s="25"/>
      <c r="I346" s="25"/>
      <c r="J346" s="25"/>
      <c r="K346" s="25"/>
      <c r="L346" s="25"/>
    </row>
    <row r="347" spans="1:12">
      <c r="A347" s="25"/>
      <c r="B347" s="25"/>
      <c r="C347" s="25"/>
      <c r="D347" s="53"/>
      <c r="E347" s="25"/>
      <c r="F347" s="25"/>
      <c r="G347" s="25"/>
      <c r="H347" s="25"/>
      <c r="I347" s="25"/>
      <c r="J347" s="25"/>
      <c r="K347" s="25"/>
      <c r="L347" s="25"/>
    </row>
    <row r="348" spans="1:12">
      <c r="A348" s="25"/>
      <c r="B348" s="25"/>
      <c r="C348" s="25"/>
      <c r="D348" s="53"/>
      <c r="E348" s="25"/>
      <c r="F348" s="25"/>
      <c r="G348" s="25"/>
      <c r="H348" s="25"/>
      <c r="I348" s="25"/>
      <c r="J348" s="25"/>
      <c r="K348" s="25"/>
      <c r="L348" s="25"/>
    </row>
    <row r="349" spans="1:12">
      <c r="A349" s="25"/>
      <c r="B349" s="25"/>
      <c r="C349" s="25"/>
      <c r="D349" s="53"/>
      <c r="E349" s="25"/>
      <c r="F349" s="25"/>
      <c r="G349" s="25"/>
      <c r="H349" s="25"/>
      <c r="I349" s="25"/>
      <c r="J349" s="25"/>
      <c r="K349" s="25"/>
      <c r="L349" s="25"/>
    </row>
    <row r="350" spans="1:12">
      <c r="A350" s="25"/>
      <c r="B350" s="25"/>
      <c r="C350" s="25"/>
      <c r="D350" s="53"/>
      <c r="E350" s="25"/>
      <c r="F350" s="25"/>
      <c r="G350" s="25"/>
      <c r="H350" s="25"/>
      <c r="I350" s="25"/>
      <c r="J350" s="25"/>
      <c r="K350" s="25"/>
      <c r="L350" s="25"/>
    </row>
    <row r="351" spans="1:12">
      <c r="A351" s="25"/>
      <c r="B351" s="25"/>
      <c r="C351" s="25"/>
      <c r="D351" s="53"/>
      <c r="E351" s="25"/>
      <c r="F351" s="25"/>
      <c r="G351" s="25"/>
      <c r="H351" s="25"/>
      <c r="I351" s="25"/>
      <c r="J351" s="25"/>
      <c r="K351" s="25"/>
      <c r="L351" s="25"/>
    </row>
    <row r="352" spans="1:12">
      <c r="A352" s="25"/>
      <c r="B352" s="25"/>
      <c r="C352" s="25"/>
      <c r="D352" s="53"/>
      <c r="E352" s="25"/>
      <c r="F352" s="25"/>
      <c r="G352" s="25"/>
      <c r="H352" s="25"/>
      <c r="I352" s="25"/>
      <c r="J352" s="25"/>
      <c r="K352" s="25"/>
      <c r="L352" s="25"/>
    </row>
    <row r="353" spans="1:12">
      <c r="A353" s="25"/>
      <c r="B353" s="25"/>
      <c r="C353" s="25"/>
      <c r="D353" s="53"/>
      <c r="E353" s="25"/>
      <c r="F353" s="25"/>
      <c r="G353" s="25"/>
      <c r="H353" s="25"/>
      <c r="I353" s="25"/>
      <c r="J353" s="25"/>
      <c r="K353" s="25"/>
      <c r="L353" s="25"/>
    </row>
    <row r="354" spans="1:12">
      <c r="A354" s="25"/>
      <c r="B354" s="25"/>
      <c r="C354" s="25"/>
      <c r="D354" s="53"/>
      <c r="E354" s="25"/>
      <c r="F354" s="25"/>
      <c r="G354" s="25"/>
      <c r="H354" s="25"/>
      <c r="I354" s="25"/>
      <c r="J354" s="25"/>
      <c r="K354" s="25"/>
      <c r="L354" s="25"/>
    </row>
    <row r="355" spans="1:12">
      <c r="A355" s="25"/>
      <c r="B355" s="25"/>
      <c r="C355" s="25"/>
      <c r="D355" s="53"/>
      <c r="E355" s="25"/>
      <c r="F355" s="25"/>
      <c r="G355" s="25"/>
      <c r="H355" s="25"/>
      <c r="I355" s="25"/>
      <c r="J355" s="25"/>
      <c r="K355" s="25"/>
      <c r="L355" s="25"/>
    </row>
    <row r="356" spans="1:12">
      <c r="A356" s="25"/>
      <c r="B356" s="25"/>
      <c r="C356" s="25"/>
      <c r="D356" s="53"/>
      <c r="E356" s="25"/>
      <c r="F356" s="25"/>
      <c r="G356" s="25"/>
      <c r="H356" s="25"/>
      <c r="I356" s="25"/>
      <c r="J356" s="25"/>
      <c r="K356" s="25"/>
      <c r="L356" s="25"/>
    </row>
    <row r="357" spans="1:12">
      <c r="A357" s="25"/>
      <c r="B357" s="25"/>
      <c r="C357" s="25"/>
      <c r="D357" s="53"/>
      <c r="E357" s="25"/>
      <c r="F357" s="25"/>
      <c r="G357" s="25"/>
      <c r="H357" s="25"/>
      <c r="I357" s="25"/>
      <c r="J357" s="25"/>
      <c r="K357" s="25"/>
      <c r="L357" s="25"/>
    </row>
    <row r="358" spans="1:12">
      <c r="A358" s="25"/>
      <c r="B358" s="25"/>
      <c r="C358" s="25"/>
      <c r="D358" s="53"/>
      <c r="E358" s="25"/>
      <c r="F358" s="25"/>
      <c r="G358" s="25"/>
      <c r="H358" s="25"/>
      <c r="I358" s="25"/>
      <c r="J358" s="25"/>
      <c r="K358" s="25"/>
      <c r="L358" s="25"/>
    </row>
    <row r="359" spans="1:12">
      <c r="A359" s="25"/>
      <c r="B359" s="25"/>
      <c r="C359" s="25"/>
      <c r="D359" s="53"/>
      <c r="E359" s="25"/>
      <c r="F359" s="25"/>
      <c r="G359" s="25"/>
      <c r="H359" s="25"/>
      <c r="I359" s="25"/>
      <c r="J359" s="25"/>
      <c r="K359" s="25"/>
      <c r="L359" s="25"/>
    </row>
    <row r="360" spans="1:12">
      <c r="A360" s="25"/>
      <c r="B360" s="25"/>
      <c r="C360" s="25"/>
      <c r="D360" s="53"/>
      <c r="E360" s="25"/>
      <c r="F360" s="25"/>
      <c r="G360" s="25"/>
      <c r="H360" s="25"/>
      <c r="I360" s="25"/>
      <c r="J360" s="25"/>
      <c r="K360" s="25"/>
      <c r="L360" s="25"/>
    </row>
    <row r="361" spans="1:12">
      <c r="A361" s="25"/>
      <c r="B361" s="25"/>
      <c r="C361" s="25"/>
      <c r="D361" s="53"/>
      <c r="E361" s="25"/>
      <c r="F361" s="25"/>
      <c r="G361" s="25"/>
      <c r="H361" s="25"/>
      <c r="I361" s="25"/>
      <c r="J361" s="25"/>
      <c r="K361" s="25"/>
      <c r="L361" s="25"/>
    </row>
    <row r="362" spans="1:12">
      <c r="A362" s="25"/>
      <c r="B362" s="25"/>
      <c r="C362" s="25"/>
      <c r="D362" s="53"/>
      <c r="E362" s="25"/>
      <c r="F362" s="25"/>
      <c r="G362" s="25"/>
      <c r="H362" s="25"/>
      <c r="I362" s="25"/>
      <c r="J362" s="25"/>
      <c r="K362" s="25"/>
      <c r="L362" s="25"/>
    </row>
    <row r="363" spans="1:12">
      <c r="A363" s="25"/>
      <c r="B363" s="25"/>
      <c r="C363" s="25"/>
      <c r="D363" s="53"/>
      <c r="E363" s="25"/>
      <c r="F363" s="25"/>
      <c r="G363" s="25"/>
      <c r="H363" s="25"/>
      <c r="I363" s="25"/>
      <c r="J363" s="25"/>
      <c r="K363" s="25"/>
      <c r="L363" s="25"/>
    </row>
    <row r="364" spans="1:12">
      <c r="A364" s="25"/>
      <c r="B364" s="25"/>
      <c r="C364" s="25"/>
      <c r="D364" s="53"/>
      <c r="E364" s="25"/>
      <c r="F364" s="25"/>
      <c r="G364" s="25"/>
      <c r="H364" s="25"/>
      <c r="I364" s="25"/>
      <c r="J364" s="25"/>
      <c r="K364" s="25"/>
      <c r="L364" s="25"/>
    </row>
    <row r="365" spans="1:12">
      <c r="A365" s="25"/>
      <c r="B365" s="25"/>
      <c r="C365" s="25"/>
      <c r="D365" s="53"/>
      <c r="E365" s="25"/>
      <c r="F365" s="25"/>
      <c r="G365" s="25"/>
      <c r="H365" s="25"/>
      <c r="I365" s="25"/>
      <c r="J365" s="25"/>
      <c r="K365" s="25"/>
      <c r="L365" s="25"/>
    </row>
    <row r="366" spans="1:12">
      <c r="A366" s="25"/>
      <c r="B366" s="25"/>
      <c r="C366" s="25"/>
      <c r="D366" s="53"/>
      <c r="E366" s="25"/>
      <c r="F366" s="25"/>
      <c r="G366" s="25"/>
      <c r="H366" s="25"/>
      <c r="I366" s="25"/>
      <c r="J366" s="25"/>
      <c r="K366" s="25"/>
      <c r="L366" s="25"/>
    </row>
    <row r="367" spans="1:12">
      <c r="A367" s="25"/>
      <c r="B367" s="25"/>
      <c r="C367" s="25"/>
      <c r="D367" s="53"/>
      <c r="E367" s="25"/>
      <c r="F367" s="25"/>
      <c r="G367" s="25"/>
      <c r="H367" s="25"/>
      <c r="I367" s="25"/>
      <c r="J367" s="25"/>
      <c r="K367" s="25"/>
      <c r="L367" s="25"/>
    </row>
    <row r="368" spans="1:12">
      <c r="A368" s="25"/>
      <c r="B368" s="25"/>
      <c r="C368" s="25"/>
      <c r="D368" s="53"/>
      <c r="E368" s="25"/>
      <c r="F368" s="25"/>
      <c r="G368" s="25"/>
      <c r="H368" s="25"/>
      <c r="I368" s="25"/>
      <c r="J368" s="25"/>
      <c r="K368" s="25"/>
      <c r="L368" s="25"/>
    </row>
    <row r="369" spans="1:12">
      <c r="A369" s="25"/>
      <c r="B369" s="25"/>
      <c r="C369" s="25"/>
      <c r="D369" s="53"/>
      <c r="E369" s="25"/>
      <c r="F369" s="25"/>
      <c r="G369" s="25"/>
      <c r="H369" s="25"/>
      <c r="I369" s="25"/>
      <c r="J369" s="25"/>
      <c r="K369" s="25"/>
      <c r="L369" s="25"/>
    </row>
    <row r="370" spans="1:12">
      <c r="A370" s="25"/>
      <c r="B370" s="25"/>
      <c r="C370" s="25"/>
      <c r="D370" s="53"/>
      <c r="E370" s="25"/>
      <c r="F370" s="25"/>
      <c r="G370" s="25"/>
      <c r="H370" s="25"/>
      <c r="I370" s="25"/>
      <c r="J370" s="25"/>
      <c r="K370" s="25"/>
      <c r="L370" s="25"/>
    </row>
    <row r="371" spans="1:12">
      <c r="A371" s="25"/>
      <c r="B371" s="25"/>
      <c r="C371" s="25"/>
      <c r="D371" s="53"/>
      <c r="E371" s="25"/>
      <c r="F371" s="25"/>
      <c r="G371" s="25"/>
      <c r="H371" s="25"/>
      <c r="I371" s="25"/>
      <c r="J371" s="25"/>
      <c r="K371" s="25"/>
      <c r="L371" s="25"/>
    </row>
    <row r="372" spans="1:12" ht="38.25" customHeight="1">
      <c r="A372" s="25"/>
      <c r="B372" s="25"/>
      <c r="C372" s="25"/>
      <c r="D372" s="53"/>
      <c r="E372" s="25"/>
      <c r="F372" s="25"/>
      <c r="G372" s="25"/>
      <c r="H372" s="25"/>
      <c r="I372" s="25"/>
      <c r="J372" s="25"/>
      <c r="K372" s="25"/>
      <c r="L372" s="25"/>
    </row>
  </sheetData>
  <phoneticPr fontId="6" type="noConversion"/>
  <conditionalFormatting sqref="D106:D366 D3:D104">
    <cfRule type="duplicateValues" dxfId="152" priority="515"/>
  </conditionalFormatting>
  <conditionalFormatting sqref="E106:E371">
    <cfRule type="duplicateValues" dxfId="151" priority="510"/>
  </conditionalFormatting>
  <conditionalFormatting sqref="F31">
    <cfRule type="duplicateValues" dxfId="150" priority="52"/>
    <cfRule type="duplicateValues" dxfId="149" priority="53"/>
    <cfRule type="duplicateValues" dxfId="148" priority="54"/>
  </conditionalFormatting>
  <conditionalFormatting sqref="F31:F32">
    <cfRule type="cellIs" dxfId="147" priority="6" operator="equal">
      <formula>"Nee"</formula>
    </cfRule>
    <cfRule type="cellIs" dxfId="146" priority="7" operator="equal">
      <formula>"Ja, onbetrouwbaar"</formula>
    </cfRule>
    <cfRule type="cellIs" dxfId="145" priority="8" operator="equal">
      <formula>"Ja, betrouwbaar"</formula>
    </cfRule>
    <cfRule type="cellIs" dxfId="144" priority="9" operator="equal">
      <formula>"Onbekend"</formula>
    </cfRule>
  </conditionalFormatting>
  <conditionalFormatting sqref="F32">
    <cfRule type="duplicateValues" dxfId="143" priority="10"/>
    <cfRule type="duplicateValues" dxfId="142" priority="11"/>
    <cfRule type="duplicateValues" dxfId="141" priority="12"/>
  </conditionalFormatting>
  <conditionalFormatting sqref="F34:H34">
    <cfRule type="duplicateValues" dxfId="140" priority="74"/>
    <cfRule type="duplicateValues" dxfId="139" priority="75"/>
  </conditionalFormatting>
  <conditionalFormatting sqref="G31:H33 F34:H34">
    <cfRule type="cellIs" dxfId="138" priority="64" operator="equal">
      <formula>"Nee"</formula>
    </cfRule>
    <cfRule type="cellIs" dxfId="137" priority="65" operator="equal">
      <formula>"Ja, onbetrouwbaar"</formula>
    </cfRule>
    <cfRule type="cellIs" dxfId="136" priority="66" operator="equal">
      <formula>"Ja, betrouwbaar"</formula>
    </cfRule>
    <cfRule type="cellIs" dxfId="135" priority="67" operator="equal">
      <formula>"Onbekend"</formula>
    </cfRule>
  </conditionalFormatting>
  <conditionalFormatting sqref="G33:H33">
    <cfRule type="duplicateValues" dxfId="134" priority="68"/>
    <cfRule type="duplicateValues" dxfId="133" priority="69"/>
  </conditionalFormatting>
  <conditionalFormatting sqref="G35:H35">
    <cfRule type="duplicateValues" dxfId="132" priority="520"/>
    <cfRule type="duplicateValues" dxfId="131" priority="521"/>
    <cfRule type="duplicateValues" dxfId="130" priority="522"/>
  </conditionalFormatting>
  <conditionalFormatting sqref="G35:H36">
    <cfRule type="cellIs" dxfId="129" priority="85" operator="equal">
      <formula>"Nee"</formula>
    </cfRule>
    <cfRule type="cellIs" dxfId="128" priority="86" operator="equal">
      <formula>"Ja, onbetrouwbaar"</formula>
    </cfRule>
    <cfRule type="cellIs" dxfId="127" priority="87" operator="equal">
      <formula>"Ja, betrouwbaar"</formula>
    </cfRule>
    <cfRule type="cellIs" dxfId="126" priority="88" operator="equal">
      <formula>"Onbekend"</formula>
    </cfRule>
  </conditionalFormatting>
  <conditionalFormatting sqref="J24:J1048576 J1:J18">
    <cfRule type="duplicateValues" dxfId="125" priority="93"/>
  </conditionalFormatting>
  <dataValidations count="1">
    <dataValidation type="list" allowBlank="1" showInputMessage="1" showErrorMessage="1" sqref="F31 G31:H36 F34" xr:uid="{FA12FA1E-5D7D-480F-ACF5-33ACAEFD83A8}">
      <formula1>veldgevuld</formula1>
    </dataValidation>
  </dataValidations>
  <pageMargins left="0.7" right="0.7" top="0.75" bottom="0.75" header="0.3" footer="0.3"/>
  <pageSetup paperSize="9" orientation="portrait" verticalDpi="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A97B9-4610-1D41-85E8-3EBC258334F4}">
  <sheetPr filterMode="1">
    <tabColor theme="8"/>
  </sheetPr>
  <dimension ref="A1:AF329"/>
  <sheetViews>
    <sheetView tabSelected="1" topLeftCell="F13" zoomScale="82" zoomScaleNormal="82" workbookViewId="0">
      <selection activeCell="G316" sqref="G316"/>
    </sheetView>
  </sheetViews>
  <sheetFormatPr defaultColWidth="9.140625" defaultRowHeight="15"/>
  <cols>
    <col min="1" max="1" width="6.42578125" style="16" customWidth="1"/>
    <col min="2" max="2" width="29.42578125" style="16" bestFit="1" customWidth="1"/>
    <col min="3" max="3" width="10.42578125" style="16" customWidth="1"/>
    <col min="4" max="4" width="11.85546875" style="151" customWidth="1"/>
    <col min="5" max="5" width="4.28515625" style="20" customWidth="1"/>
    <col min="6" max="6" width="39.28515625" style="16" customWidth="1"/>
    <col min="7" max="7" width="26.140625" style="16" customWidth="1"/>
    <col min="8" max="8" width="18.28515625" style="16" bestFit="1" customWidth="1"/>
    <col min="9" max="10" width="15.7109375" style="16" customWidth="1"/>
    <col min="11" max="11" width="35.7109375" style="16" customWidth="1"/>
    <col min="12" max="12" width="35.7109375" style="17" customWidth="1"/>
    <col min="13" max="13" width="35.7109375" style="16" customWidth="1"/>
    <col min="14" max="14" width="39.85546875" style="17" customWidth="1"/>
    <col min="15" max="15" width="50.7109375" style="16" customWidth="1"/>
    <col min="16" max="16" width="9.140625" style="16"/>
    <col min="17" max="17" width="19.140625" style="16" customWidth="1"/>
    <col min="18" max="18" width="22.28515625" style="16" customWidth="1"/>
    <col min="19" max="19" width="15.140625" style="16" customWidth="1"/>
    <col min="20" max="20" width="13.42578125" style="16" customWidth="1"/>
    <col min="21" max="16384" width="9.140625" style="16"/>
  </cols>
  <sheetData>
    <row r="1" spans="1:32" s="209" customFormat="1" ht="26.25">
      <c r="A1" s="210" t="s">
        <v>173</v>
      </c>
      <c r="B1" s="210"/>
      <c r="C1" s="210"/>
      <c r="D1" s="210"/>
      <c r="E1" s="211"/>
      <c r="F1" s="210"/>
      <c r="G1" s="210"/>
      <c r="H1" s="210"/>
      <c r="I1" s="210"/>
      <c r="J1" s="210"/>
      <c r="K1" s="210"/>
      <c r="L1" s="210"/>
      <c r="M1" s="210"/>
      <c r="N1" s="210"/>
    </row>
    <row r="2" spans="1:32" customFormat="1" hidden="1">
      <c r="A2" s="205" t="s">
        <v>174</v>
      </c>
      <c r="B2" s="205"/>
      <c r="C2" s="205" t="s">
        <v>175</v>
      </c>
      <c r="D2" s="205">
        <f>COUNTA(D10:D290)</f>
        <v>0</v>
      </c>
      <c r="E2" s="207"/>
      <c r="F2" s="205"/>
      <c r="G2" s="205"/>
      <c r="H2" s="205"/>
      <c r="I2" s="205"/>
      <c r="J2" s="205"/>
      <c r="K2" s="205"/>
      <c r="L2" s="205"/>
      <c r="M2" s="205"/>
      <c r="N2" s="205"/>
      <c r="O2" s="138"/>
    </row>
    <row r="3" spans="1:32" customFormat="1">
      <c r="A3" s="205" t="s">
        <v>176</v>
      </c>
      <c r="B3" s="205"/>
      <c r="C3" s="205"/>
      <c r="D3" s="208"/>
      <c r="E3" s="207"/>
      <c r="F3" s="205"/>
      <c r="G3" s="205"/>
      <c r="H3" s="206" t="s">
        <v>175</v>
      </c>
      <c r="I3" s="206">
        <f>COUNTA(I11:I283)</f>
        <v>19</v>
      </c>
      <c r="J3" s="206">
        <f>COUNTA(J11:J283)</f>
        <v>19</v>
      </c>
      <c r="K3" s="206">
        <f>COUNTA(K11:K283)</f>
        <v>19</v>
      </c>
      <c r="L3" s="206">
        <f>COUNTA(L11:L283)</f>
        <v>19</v>
      </c>
      <c r="M3" s="206">
        <f>COUNTA(M11:M283)</f>
        <v>19</v>
      </c>
      <c r="N3" s="205"/>
      <c r="O3" s="138"/>
    </row>
    <row r="4" spans="1:32" customFormat="1">
      <c r="A4" s="205" t="s">
        <v>177</v>
      </c>
      <c r="B4" s="205"/>
      <c r="C4" s="205"/>
      <c r="D4" s="205"/>
      <c r="E4" s="207"/>
      <c r="F4" s="205"/>
      <c r="G4" s="205"/>
      <c r="H4" s="206"/>
      <c r="I4" s="206">
        <f>COUNTIF(I11:I283,"Ja")</f>
        <v>19</v>
      </c>
      <c r="J4" s="206">
        <f>COUNTIF(J11:J283,"Ja")</f>
        <v>15</v>
      </c>
      <c r="K4" s="206">
        <f>COUNTIF(K11:K283,"Betrouwbaar")</f>
        <v>14</v>
      </c>
      <c r="L4" s="206">
        <f>COUNTIF(L11:L283,"Altijd")</f>
        <v>15</v>
      </c>
      <c r="M4" s="206">
        <f>COUNTIF(M11:M283,"Reeds in EPD vastgelegd")</f>
        <v>15</v>
      </c>
      <c r="N4" s="205"/>
      <c r="O4" s="138"/>
    </row>
    <row r="5" spans="1:32" customFormat="1">
      <c r="A5" s="205"/>
      <c r="B5" s="205"/>
      <c r="C5" s="205"/>
      <c r="D5" s="205"/>
      <c r="E5" s="207"/>
      <c r="F5" s="205"/>
      <c r="G5" s="205"/>
      <c r="H5" s="206"/>
      <c r="I5" s="206">
        <f>COUNTIF(I11:I283,"Nee")</f>
        <v>0</v>
      </c>
      <c r="J5" s="206">
        <f>COUNTIF(J11:J283,"Nee")</f>
        <v>4</v>
      </c>
      <c r="K5" s="206">
        <f>COUNTIF(K11:K283,"Onbetrouwbaar")</f>
        <v>5</v>
      </c>
      <c r="L5" s="206">
        <f>COUNTIF(L11:L283,"Wisselend")</f>
        <v>4</v>
      </c>
      <c r="M5" s="206">
        <f>COUNTIF(M11:M283,"Af te leiden uit EPD")</f>
        <v>2</v>
      </c>
      <c r="N5" s="205"/>
      <c r="O5" s="138"/>
    </row>
    <row r="6" spans="1:32" customFormat="1" ht="17.25" customHeight="1">
      <c r="A6" s="205"/>
      <c r="B6" s="212" t="s">
        <v>178</v>
      </c>
      <c r="C6" s="205"/>
      <c r="D6" s="205"/>
      <c r="E6" s="207"/>
      <c r="F6" s="205"/>
      <c r="G6" s="205"/>
      <c r="H6" s="206"/>
      <c r="I6" s="206">
        <f>COUNTIF(I11:I283,"Onbekend")</f>
        <v>0</v>
      </c>
      <c r="J6" s="206">
        <f>COUNTIF(J11:J283,"Onbekend")</f>
        <v>0</v>
      </c>
      <c r="K6" s="206">
        <f>COUNTIF(K11:K283,"Onbekend")</f>
        <v>0</v>
      </c>
      <c r="L6" s="206">
        <f>COUNTIF(L11:L283,"Niet")</f>
        <v>0</v>
      </c>
      <c r="M6" s="206">
        <f>COUNTIF(M11:M283,"Geen, registratie toevoegen")</f>
        <v>2</v>
      </c>
      <c r="N6" s="205"/>
      <c r="O6" s="138"/>
    </row>
    <row r="7" spans="1:32" customFormat="1" ht="17.25" hidden="1" customHeight="1">
      <c r="A7" s="205"/>
      <c r="B7" s="205"/>
      <c r="C7" s="205"/>
      <c r="D7" s="205"/>
      <c r="E7" s="207"/>
      <c r="F7" s="205"/>
      <c r="G7" s="205"/>
      <c r="H7" s="206"/>
      <c r="I7" s="206"/>
      <c r="J7" s="206"/>
      <c r="K7" s="206"/>
      <c r="L7" s="206">
        <f>COUNTIF(L11:L283,"Onbekend")</f>
        <v>0</v>
      </c>
      <c r="M7" s="206">
        <f>COUNTIF(M12:M284,"Onbekend")</f>
        <v>0</v>
      </c>
      <c r="N7" s="205"/>
      <c r="O7" s="138"/>
    </row>
    <row r="8" spans="1:32" customFormat="1" ht="17.25" customHeight="1">
      <c r="A8" s="205"/>
      <c r="B8" s="205"/>
      <c r="C8" s="205"/>
      <c r="D8" s="205"/>
      <c r="E8" s="207"/>
      <c r="F8" s="205"/>
      <c r="G8" s="205"/>
      <c r="H8" s="206"/>
      <c r="I8" s="206">
        <f>COUNTIF(I10:I282,"N.v.t.")</f>
        <v>0</v>
      </c>
      <c r="J8" s="206">
        <f>COUNTIF(J10:J282,"N.v.t.")</f>
        <v>0</v>
      </c>
      <c r="K8" s="206">
        <f>COUNTIF(K10:K282,"N.v.t.")</f>
        <v>0</v>
      </c>
      <c r="L8" s="206">
        <f>COUNTIF(L10:L282,"N.v.t.")</f>
        <v>0</v>
      </c>
      <c r="M8" s="206">
        <f>COUNTIF(M10:M282,"N.v.t.")</f>
        <v>0</v>
      </c>
      <c r="N8" s="205"/>
      <c r="O8" s="138"/>
    </row>
    <row r="9" spans="1:32" ht="45">
      <c r="A9" s="141" t="s">
        <v>179</v>
      </c>
      <c r="B9" s="141" t="s">
        <v>135</v>
      </c>
      <c r="C9" s="141"/>
      <c r="D9" s="141" t="s">
        <v>180</v>
      </c>
      <c r="E9" s="179" t="s">
        <v>181</v>
      </c>
      <c r="F9" s="141" t="s">
        <v>182</v>
      </c>
      <c r="G9" s="141" t="s">
        <v>183</v>
      </c>
      <c r="H9" s="141" t="s">
        <v>17</v>
      </c>
      <c r="I9" s="141" t="s">
        <v>184</v>
      </c>
      <c r="J9" s="141" t="s">
        <v>185</v>
      </c>
      <c r="K9" s="141" t="s">
        <v>186</v>
      </c>
      <c r="L9" s="141" t="s">
        <v>187</v>
      </c>
      <c r="M9" s="141" t="s">
        <v>188</v>
      </c>
      <c r="N9" s="141" t="s">
        <v>189</v>
      </c>
      <c r="O9" s="178" t="s">
        <v>190</v>
      </c>
      <c r="P9" s="3"/>
      <c r="Q9" s="177"/>
      <c r="R9" s="177"/>
      <c r="S9" s="177"/>
      <c r="T9" s="177"/>
      <c r="U9" s="177"/>
      <c r="AF9" s="3"/>
    </row>
    <row r="10" spans="1:32">
      <c r="A10" s="163">
        <v>1</v>
      </c>
      <c r="B10" s="163" t="s">
        <v>191</v>
      </c>
      <c r="C10" s="143"/>
      <c r="D10" s="143"/>
      <c r="E10" s="164"/>
      <c r="F10" s="163" t="s">
        <v>192</v>
      </c>
      <c r="G10" s="143"/>
      <c r="H10" s="142" t="s">
        <v>193</v>
      </c>
      <c r="I10" s="142" t="s">
        <v>194</v>
      </c>
      <c r="J10" s="142" t="s">
        <v>194</v>
      </c>
      <c r="K10" s="143" t="s">
        <v>195</v>
      </c>
      <c r="L10" s="142" t="s">
        <v>196</v>
      </c>
      <c r="M10" s="143" t="s">
        <v>197</v>
      </c>
      <c r="N10" s="142"/>
      <c r="O10" s="143"/>
      <c r="P10" s="3"/>
      <c r="Q10" s="161"/>
      <c r="R10" s="162"/>
      <c r="S10" s="161"/>
      <c r="T10" s="165"/>
      <c r="U10" s="159"/>
      <c r="AF10" s="3"/>
    </row>
    <row r="11" spans="1:32">
      <c r="A11" s="163">
        <v>1</v>
      </c>
      <c r="B11" s="163" t="s">
        <v>191</v>
      </c>
      <c r="C11" s="143"/>
      <c r="D11" s="143"/>
      <c r="E11" s="164"/>
      <c r="F11" s="163" t="s">
        <v>36</v>
      </c>
      <c r="G11" s="143"/>
      <c r="H11" s="142" t="s">
        <v>193</v>
      </c>
      <c r="I11" s="142" t="s">
        <v>194</v>
      </c>
      <c r="J11" s="142" t="s">
        <v>194</v>
      </c>
      <c r="K11" s="143" t="s">
        <v>195</v>
      </c>
      <c r="L11" s="142" t="s">
        <v>196</v>
      </c>
      <c r="M11" s="143" t="s">
        <v>197</v>
      </c>
      <c r="N11" s="142"/>
      <c r="O11" s="143"/>
      <c r="P11" s="3"/>
      <c r="Q11" s="161"/>
      <c r="R11" s="162"/>
      <c r="S11" s="161"/>
      <c r="T11" s="165"/>
      <c r="U11" s="174"/>
      <c r="AF11" s="3"/>
    </row>
    <row r="12" spans="1:32">
      <c r="A12" s="163">
        <v>1</v>
      </c>
      <c r="B12" s="163" t="s">
        <v>191</v>
      </c>
      <c r="C12" s="143"/>
      <c r="D12" s="143"/>
      <c r="E12" s="166"/>
      <c r="F12" s="163" t="s">
        <v>198</v>
      </c>
      <c r="G12" s="143"/>
      <c r="H12" s="142"/>
      <c r="I12" s="142" t="s">
        <v>194</v>
      </c>
      <c r="J12" s="142" t="s">
        <v>194</v>
      </c>
      <c r="K12" s="143" t="s">
        <v>195</v>
      </c>
      <c r="L12" s="142" t="s">
        <v>196</v>
      </c>
      <c r="M12" s="143" t="s">
        <v>199</v>
      </c>
      <c r="N12" s="142" t="s">
        <v>200</v>
      </c>
      <c r="O12" s="143"/>
      <c r="P12" s="3"/>
      <c r="Q12" s="176"/>
      <c r="R12" s="175"/>
      <c r="S12" s="161"/>
      <c r="T12" s="165"/>
      <c r="U12" s="174"/>
      <c r="AF12" s="3"/>
    </row>
    <row r="13" spans="1:32" ht="27">
      <c r="A13" s="163">
        <v>1</v>
      </c>
      <c r="B13" s="163" t="s">
        <v>191</v>
      </c>
      <c r="C13" s="143"/>
      <c r="D13" s="143"/>
      <c r="E13" s="164"/>
      <c r="F13" s="163" t="s">
        <v>125</v>
      </c>
      <c r="G13" s="143"/>
      <c r="H13" s="142" t="s">
        <v>193</v>
      </c>
      <c r="I13" s="142" t="s">
        <v>194</v>
      </c>
      <c r="J13" s="142" t="s">
        <v>201</v>
      </c>
      <c r="K13" s="143" t="s">
        <v>202</v>
      </c>
      <c r="L13" s="142" t="s">
        <v>203</v>
      </c>
      <c r="M13" s="143" t="s">
        <v>197</v>
      </c>
      <c r="N13" s="142" t="s">
        <v>204</v>
      </c>
      <c r="O13" s="142"/>
      <c r="P13" s="3"/>
      <c r="Q13" s="161"/>
      <c r="R13" s="197"/>
      <c r="S13" s="198"/>
      <c r="T13" s="170"/>
      <c r="U13" s="199"/>
      <c r="AF13" s="3"/>
    </row>
    <row r="14" spans="1:32" ht="27">
      <c r="A14" s="163">
        <v>1</v>
      </c>
      <c r="B14" s="163" t="s">
        <v>191</v>
      </c>
      <c r="C14" s="143"/>
      <c r="D14" s="143"/>
      <c r="E14" s="164"/>
      <c r="F14" s="163" t="s">
        <v>32</v>
      </c>
      <c r="H14" s="142"/>
      <c r="I14" s="142" t="s">
        <v>194</v>
      </c>
      <c r="J14" s="142" t="s">
        <v>194</v>
      </c>
      <c r="K14" s="143" t="s">
        <v>195</v>
      </c>
      <c r="L14" s="142" t="s">
        <v>196</v>
      </c>
      <c r="M14" s="143" t="s">
        <v>205</v>
      </c>
      <c r="N14" s="142" t="s">
        <v>206</v>
      </c>
      <c r="O14" s="142"/>
      <c r="P14" s="3"/>
      <c r="Q14" s="161"/>
      <c r="R14" s="162"/>
      <c r="S14" s="161"/>
      <c r="T14" s="165"/>
      <c r="U14" s="173"/>
      <c r="AF14" s="3"/>
    </row>
    <row r="15" spans="1:32" ht="42.95" customHeight="1">
      <c r="A15" s="163">
        <v>1</v>
      </c>
      <c r="B15" s="163" t="s">
        <v>191</v>
      </c>
      <c r="C15" s="143"/>
      <c r="D15" s="143"/>
      <c r="E15" s="164"/>
      <c r="F15" s="163" t="s">
        <v>51</v>
      </c>
      <c r="G15" s="143"/>
      <c r="H15" s="142" t="s">
        <v>207</v>
      </c>
      <c r="I15" s="142" t="s">
        <v>194</v>
      </c>
      <c r="J15" s="142" t="s">
        <v>194</v>
      </c>
      <c r="K15" s="143" t="s">
        <v>195</v>
      </c>
      <c r="L15" s="142" t="s">
        <v>196</v>
      </c>
      <c r="M15" s="143" t="s">
        <v>197</v>
      </c>
      <c r="N15" s="142"/>
      <c r="O15" s="142"/>
      <c r="P15" s="3"/>
      <c r="Q15" s="161"/>
      <c r="R15" s="162"/>
      <c r="S15" s="161"/>
      <c r="T15" s="165"/>
      <c r="U15" s="159"/>
      <c r="AF15" s="3"/>
    </row>
    <row r="16" spans="1:32" hidden="1">
      <c r="A16" s="163">
        <v>2</v>
      </c>
      <c r="B16" s="163" t="s">
        <v>208</v>
      </c>
      <c r="C16" s="143"/>
      <c r="D16" s="143"/>
      <c r="E16" s="203">
        <v>2</v>
      </c>
      <c r="F16" s="204" t="s">
        <v>36</v>
      </c>
      <c r="G16" s="143"/>
      <c r="H16" s="142"/>
      <c r="I16" s="142"/>
      <c r="J16" s="142"/>
      <c r="K16" s="143"/>
      <c r="L16" s="142"/>
      <c r="M16" s="143"/>
      <c r="N16" s="142"/>
      <c r="O16" s="142"/>
      <c r="P16" s="3"/>
      <c r="Q16" s="161"/>
      <c r="R16" s="162"/>
      <c r="S16" s="161"/>
      <c r="T16" s="165"/>
      <c r="U16" s="159"/>
      <c r="AF16" s="3"/>
    </row>
    <row r="17" spans="1:32" hidden="1">
      <c r="A17" s="163">
        <v>2</v>
      </c>
      <c r="B17" s="163" t="s">
        <v>208</v>
      </c>
      <c r="C17" s="143"/>
      <c r="D17" s="143"/>
      <c r="E17" s="203">
        <v>1</v>
      </c>
      <c r="F17" s="202" t="s">
        <v>30</v>
      </c>
      <c r="G17" s="143"/>
      <c r="H17" s="142"/>
      <c r="I17" s="142"/>
      <c r="J17" s="142"/>
      <c r="K17" s="143"/>
      <c r="L17" s="142"/>
      <c r="M17" s="143"/>
      <c r="N17" s="142"/>
      <c r="O17" s="142"/>
      <c r="P17" s="3"/>
      <c r="Q17" s="161"/>
      <c r="R17" s="162"/>
      <c r="S17" s="161"/>
      <c r="T17" s="165"/>
      <c r="U17" s="159"/>
      <c r="V17" s="3"/>
      <c r="W17" s="3"/>
      <c r="X17" s="3"/>
      <c r="Y17" s="3"/>
      <c r="Z17" s="3"/>
      <c r="AA17" s="3"/>
      <c r="AB17" s="3"/>
      <c r="AC17" s="3"/>
      <c r="AD17" s="3"/>
      <c r="AE17" s="3"/>
      <c r="AF17" s="3"/>
    </row>
    <row r="18" spans="1:32" ht="36" hidden="1">
      <c r="A18" s="163" t="s">
        <v>209</v>
      </c>
      <c r="B18" s="163" t="s">
        <v>210</v>
      </c>
      <c r="C18" s="143"/>
      <c r="D18" s="143"/>
      <c r="E18" s="164">
        <v>2</v>
      </c>
      <c r="F18" s="163" t="s">
        <v>36</v>
      </c>
      <c r="G18" s="143"/>
      <c r="H18" s="142"/>
      <c r="I18" s="142"/>
      <c r="J18" s="142"/>
      <c r="K18" s="143"/>
      <c r="L18" s="142"/>
      <c r="M18" s="143"/>
      <c r="N18" s="142"/>
      <c r="O18" s="142"/>
      <c r="Q18" s="161"/>
      <c r="R18" s="162"/>
      <c r="S18" s="161"/>
      <c r="T18" s="165"/>
      <c r="U18" s="173"/>
    </row>
    <row r="19" spans="1:32" ht="36" hidden="1">
      <c r="A19" s="163" t="s">
        <v>209</v>
      </c>
      <c r="B19" s="163" t="s">
        <v>210</v>
      </c>
      <c r="C19" s="143"/>
      <c r="D19" s="143"/>
      <c r="E19" s="157">
        <v>5</v>
      </c>
      <c r="F19" s="202" t="s">
        <v>211</v>
      </c>
      <c r="H19" s="142"/>
      <c r="I19" s="142"/>
      <c r="J19" s="142"/>
      <c r="K19" s="143"/>
      <c r="L19" s="142"/>
      <c r="M19" s="143"/>
      <c r="N19" s="200"/>
      <c r="O19" s="143"/>
      <c r="Q19" s="161"/>
      <c r="R19" s="162"/>
      <c r="S19" s="161"/>
      <c r="T19" s="165"/>
      <c r="U19" s="174"/>
    </row>
    <row r="20" spans="1:32" ht="36">
      <c r="A20" s="163" t="s">
        <v>209</v>
      </c>
      <c r="B20" s="163" t="s">
        <v>210</v>
      </c>
      <c r="C20" s="143"/>
      <c r="D20" s="143"/>
      <c r="E20" s="164"/>
      <c r="F20" s="163" t="s">
        <v>212</v>
      </c>
      <c r="G20" s="143"/>
      <c r="H20" s="142" t="s">
        <v>207</v>
      </c>
      <c r="I20" s="142" t="s">
        <v>194</v>
      </c>
      <c r="J20" s="142" t="s">
        <v>194</v>
      </c>
      <c r="K20" s="143" t="s">
        <v>195</v>
      </c>
      <c r="L20" s="142" t="s">
        <v>196</v>
      </c>
      <c r="M20" s="143" t="s">
        <v>197</v>
      </c>
      <c r="N20" s="142"/>
      <c r="O20" s="143"/>
      <c r="Q20" s="176"/>
      <c r="R20" s="175"/>
      <c r="S20" s="161"/>
      <c r="T20" s="165"/>
      <c r="U20" s="173"/>
    </row>
    <row r="21" spans="1:32" ht="36">
      <c r="A21" s="163" t="s">
        <v>209</v>
      </c>
      <c r="B21" s="163" t="s">
        <v>210</v>
      </c>
      <c r="C21" s="143"/>
      <c r="D21" s="143"/>
      <c r="E21" s="166"/>
      <c r="F21" s="163" t="s">
        <v>213</v>
      </c>
      <c r="G21" s="143"/>
      <c r="H21" s="142" t="s">
        <v>207</v>
      </c>
      <c r="I21" s="142" t="s">
        <v>194</v>
      </c>
      <c r="J21" s="142" t="s">
        <v>194</v>
      </c>
      <c r="K21" s="143" t="s">
        <v>195</v>
      </c>
      <c r="L21" s="142" t="s">
        <v>196</v>
      </c>
      <c r="M21" s="143" t="s">
        <v>197</v>
      </c>
      <c r="N21" s="142"/>
      <c r="O21" s="143"/>
      <c r="Q21" s="161"/>
      <c r="R21" s="162"/>
      <c r="S21" s="161"/>
      <c r="T21" s="165"/>
      <c r="U21" s="173"/>
    </row>
    <row r="22" spans="1:32" ht="36">
      <c r="A22" s="163" t="s">
        <v>209</v>
      </c>
      <c r="B22" s="163" t="s">
        <v>210</v>
      </c>
      <c r="C22" s="143"/>
      <c r="D22" s="143"/>
      <c r="E22" s="164"/>
      <c r="F22" s="163" t="s">
        <v>44</v>
      </c>
      <c r="G22" s="143"/>
      <c r="H22" s="142" t="s">
        <v>214</v>
      </c>
      <c r="I22" s="142" t="s">
        <v>194</v>
      </c>
      <c r="J22" s="142" t="s">
        <v>194</v>
      </c>
      <c r="K22" s="143" t="s">
        <v>195</v>
      </c>
      <c r="L22" s="142" t="s">
        <v>196</v>
      </c>
      <c r="M22" s="143" t="s">
        <v>197</v>
      </c>
      <c r="N22" s="142" t="s">
        <v>215</v>
      </c>
      <c r="O22" s="143"/>
      <c r="Q22" s="161"/>
      <c r="R22" s="162"/>
      <c r="S22" s="161"/>
      <c r="T22" s="165"/>
      <c r="U22" s="173"/>
    </row>
    <row r="23" spans="1:32" ht="36">
      <c r="A23" s="163" t="s">
        <v>209</v>
      </c>
      <c r="B23" s="163" t="s">
        <v>210</v>
      </c>
      <c r="C23" s="143"/>
      <c r="D23" s="143"/>
      <c r="E23" s="164"/>
      <c r="F23" s="163" t="s">
        <v>216</v>
      </c>
      <c r="G23" s="143"/>
      <c r="H23" s="142" t="s">
        <v>207</v>
      </c>
      <c r="I23" s="142" t="s">
        <v>194</v>
      </c>
      <c r="J23" s="142" t="s">
        <v>194</v>
      </c>
      <c r="K23" s="143" t="s">
        <v>195</v>
      </c>
      <c r="L23" s="142" t="s">
        <v>196</v>
      </c>
      <c r="M23" s="143" t="s">
        <v>197</v>
      </c>
      <c r="N23" s="142"/>
      <c r="O23" s="143"/>
      <c r="Q23" s="161"/>
      <c r="R23" s="162"/>
      <c r="S23" s="161"/>
      <c r="T23" s="165"/>
      <c r="U23" s="159"/>
    </row>
    <row r="24" spans="1:32" ht="36" hidden="1">
      <c r="A24" s="163" t="s">
        <v>209</v>
      </c>
      <c r="B24" s="163" t="s">
        <v>210</v>
      </c>
      <c r="C24" s="143"/>
      <c r="D24" s="143"/>
      <c r="E24" s="164">
        <v>7</v>
      </c>
      <c r="F24" s="163" t="s">
        <v>217</v>
      </c>
      <c r="G24" s="143"/>
      <c r="H24" s="142"/>
      <c r="I24" s="142"/>
      <c r="J24" s="142"/>
      <c r="K24" s="143"/>
      <c r="L24" s="142"/>
      <c r="M24" s="143"/>
      <c r="N24" s="142"/>
      <c r="O24" s="143"/>
      <c r="Q24" s="161"/>
      <c r="R24" s="162"/>
      <c r="S24" s="161"/>
      <c r="T24" s="165"/>
      <c r="U24" s="159"/>
    </row>
    <row r="25" spans="1:32" ht="36">
      <c r="A25" s="163" t="s">
        <v>209</v>
      </c>
      <c r="B25" s="163" t="s">
        <v>210</v>
      </c>
      <c r="C25" s="143"/>
      <c r="D25" s="143"/>
      <c r="E25" s="166"/>
      <c r="F25" s="163" t="s">
        <v>218</v>
      </c>
      <c r="G25" s="143"/>
      <c r="I25" s="142" t="s">
        <v>194</v>
      </c>
      <c r="J25" s="142" t="s">
        <v>194</v>
      </c>
      <c r="K25" s="143" t="s">
        <v>195</v>
      </c>
      <c r="L25" s="142" t="s">
        <v>196</v>
      </c>
      <c r="M25" s="143" t="s">
        <v>197</v>
      </c>
      <c r="N25" s="142" t="s">
        <v>219</v>
      </c>
      <c r="O25" s="143"/>
      <c r="Q25" s="161"/>
      <c r="R25" s="162"/>
      <c r="S25" s="161"/>
      <c r="T25" s="165"/>
      <c r="U25" s="159"/>
    </row>
    <row r="26" spans="1:32" ht="36">
      <c r="A26" s="163" t="s">
        <v>209</v>
      </c>
      <c r="B26" s="163" t="s">
        <v>210</v>
      </c>
      <c r="C26" s="143"/>
      <c r="D26" s="143"/>
      <c r="E26" s="166"/>
      <c r="F26" s="163" t="s">
        <v>220</v>
      </c>
      <c r="G26" s="143"/>
      <c r="H26" s="142" t="s">
        <v>21</v>
      </c>
      <c r="I26" s="142" t="s">
        <v>194</v>
      </c>
      <c r="J26" s="142" t="s">
        <v>201</v>
      </c>
      <c r="K26" s="143" t="s">
        <v>202</v>
      </c>
      <c r="L26" s="142" t="s">
        <v>203</v>
      </c>
      <c r="M26" s="143" t="s">
        <v>199</v>
      </c>
      <c r="N26" s="142"/>
      <c r="O26" s="143"/>
      <c r="Q26" s="161"/>
      <c r="R26" s="162"/>
      <c r="S26" s="161"/>
      <c r="T26" s="165"/>
      <c r="U26" s="159"/>
    </row>
    <row r="27" spans="1:32" ht="36" hidden="1">
      <c r="A27" s="163" t="s">
        <v>209</v>
      </c>
      <c r="B27" s="163" t="s">
        <v>210</v>
      </c>
      <c r="C27" s="143"/>
      <c r="D27" s="143"/>
      <c r="E27" s="164">
        <v>6</v>
      </c>
      <c r="F27" s="163" t="s">
        <v>32</v>
      </c>
      <c r="G27" s="143"/>
      <c r="H27" s="142"/>
      <c r="I27" s="142"/>
      <c r="J27" s="142"/>
      <c r="K27" s="143"/>
      <c r="L27" s="142"/>
      <c r="M27" s="143"/>
      <c r="N27" s="142"/>
      <c r="O27" s="143"/>
      <c r="Q27" s="161"/>
      <c r="R27" s="162"/>
      <c r="S27" s="161"/>
      <c r="T27" s="165"/>
      <c r="U27" s="159"/>
    </row>
    <row r="28" spans="1:32" ht="36" hidden="1">
      <c r="A28" s="163" t="s">
        <v>221</v>
      </c>
      <c r="B28" s="163" t="s">
        <v>222</v>
      </c>
      <c r="C28" s="143"/>
      <c r="D28" s="143"/>
      <c r="E28" s="164">
        <v>2</v>
      </c>
      <c r="F28" s="163" t="s">
        <v>36</v>
      </c>
      <c r="G28" s="143"/>
      <c r="I28" s="142"/>
      <c r="J28" s="142"/>
      <c r="K28" s="143"/>
      <c r="L28" s="142"/>
      <c r="M28" s="143"/>
      <c r="N28" s="142"/>
      <c r="O28" s="143"/>
      <c r="Q28" s="161"/>
      <c r="R28" s="162"/>
      <c r="S28" s="161"/>
      <c r="T28" s="165"/>
      <c r="U28" s="159"/>
    </row>
    <row r="29" spans="1:32" ht="36" hidden="1">
      <c r="A29" s="163" t="s">
        <v>221</v>
      </c>
      <c r="B29" s="163" t="s">
        <v>222</v>
      </c>
      <c r="C29" s="143"/>
      <c r="D29" s="143"/>
      <c r="E29" s="164">
        <v>6</v>
      </c>
      <c r="F29" s="163" t="s">
        <v>223</v>
      </c>
      <c r="G29" s="143"/>
      <c r="I29" s="142"/>
      <c r="J29" s="142"/>
      <c r="K29" s="143"/>
      <c r="L29" s="142"/>
      <c r="M29" s="143"/>
      <c r="N29" s="142"/>
      <c r="O29" s="143"/>
      <c r="Q29" s="161"/>
      <c r="R29" s="162"/>
      <c r="S29" s="161"/>
      <c r="T29" s="165"/>
      <c r="U29" s="174"/>
    </row>
    <row r="30" spans="1:32" ht="36">
      <c r="A30" s="163" t="s">
        <v>221</v>
      </c>
      <c r="B30" s="163" t="s">
        <v>222</v>
      </c>
      <c r="C30" s="143"/>
      <c r="D30" s="143"/>
      <c r="E30" s="166"/>
      <c r="F30" s="163" t="s">
        <v>224</v>
      </c>
      <c r="G30" s="143"/>
      <c r="I30" s="142" t="s">
        <v>194</v>
      </c>
      <c r="J30" s="142" t="s">
        <v>201</v>
      </c>
      <c r="K30" s="143" t="s">
        <v>202</v>
      </c>
      <c r="L30" s="142" t="s">
        <v>196</v>
      </c>
      <c r="M30" s="143" t="s">
        <v>205</v>
      </c>
      <c r="N30" s="142" t="s">
        <v>225</v>
      </c>
      <c r="O30" s="143"/>
      <c r="Q30" s="161"/>
      <c r="R30" s="162"/>
      <c r="S30" s="161"/>
      <c r="T30" s="165"/>
      <c r="U30" s="159"/>
    </row>
    <row r="31" spans="1:32" ht="36" hidden="1">
      <c r="A31" s="163" t="s">
        <v>221</v>
      </c>
      <c r="B31" s="163" t="s">
        <v>222</v>
      </c>
      <c r="C31" s="143"/>
      <c r="D31" s="143"/>
      <c r="E31" s="164">
        <v>1</v>
      </c>
      <c r="F31" s="163" t="s">
        <v>30</v>
      </c>
      <c r="G31" s="143"/>
      <c r="H31" s="142"/>
      <c r="I31" s="142"/>
      <c r="J31" s="142"/>
      <c r="K31" s="143"/>
      <c r="L31" s="142"/>
      <c r="M31" s="143"/>
      <c r="N31" s="142"/>
      <c r="O31" s="143"/>
      <c r="Q31" s="161"/>
      <c r="R31" s="162"/>
      <c r="S31" s="161"/>
      <c r="T31" s="165"/>
      <c r="U31" s="159"/>
    </row>
    <row r="32" spans="1:32" ht="36" hidden="1">
      <c r="A32" s="163" t="s">
        <v>221</v>
      </c>
      <c r="B32" s="163" t="s">
        <v>222</v>
      </c>
      <c r="C32" s="143"/>
      <c r="D32" s="143"/>
      <c r="E32" s="164">
        <v>15</v>
      </c>
      <c r="F32" s="163" t="s">
        <v>226</v>
      </c>
      <c r="G32" s="143"/>
      <c r="H32" s="142"/>
      <c r="I32" s="142"/>
      <c r="J32" s="142"/>
      <c r="K32" s="143"/>
      <c r="L32" s="142"/>
      <c r="M32" s="143"/>
      <c r="N32" s="142"/>
      <c r="O32" s="143"/>
      <c r="Q32" s="161"/>
      <c r="R32" s="161"/>
      <c r="S32" s="161"/>
      <c r="T32" s="172"/>
      <c r="U32" s="159"/>
    </row>
    <row r="33" spans="1:21" ht="48">
      <c r="A33" s="163" t="s">
        <v>227</v>
      </c>
      <c r="B33" s="163" t="s">
        <v>228</v>
      </c>
      <c r="C33" s="143"/>
      <c r="D33" s="143"/>
      <c r="E33" s="166"/>
      <c r="F33" s="163" t="s">
        <v>229</v>
      </c>
      <c r="G33" s="143"/>
      <c r="I33" s="142" t="s">
        <v>194</v>
      </c>
      <c r="J33" s="142" t="s">
        <v>201</v>
      </c>
      <c r="K33" s="143" t="s">
        <v>202</v>
      </c>
      <c r="L33" s="142" t="s">
        <v>203</v>
      </c>
      <c r="M33" s="143" t="s">
        <v>197</v>
      </c>
      <c r="N33" s="16" t="s">
        <v>230</v>
      </c>
      <c r="O33" s="143"/>
      <c r="Q33" s="161"/>
      <c r="R33" s="162"/>
      <c r="S33" s="161"/>
      <c r="T33" s="165"/>
      <c r="U33" s="174"/>
    </row>
    <row r="34" spans="1:21" ht="24" hidden="1">
      <c r="A34" s="163" t="s">
        <v>227</v>
      </c>
      <c r="B34" s="163" t="s">
        <v>231</v>
      </c>
      <c r="C34" s="143"/>
      <c r="D34" s="143"/>
      <c r="E34" s="164">
        <v>5</v>
      </c>
      <c r="F34" s="163" t="s">
        <v>35</v>
      </c>
      <c r="G34" s="143"/>
      <c r="H34" s="142"/>
      <c r="I34" s="142"/>
      <c r="J34" s="142"/>
      <c r="K34" s="143"/>
      <c r="L34" s="142"/>
      <c r="M34" s="143"/>
      <c r="N34" s="142"/>
      <c r="O34" s="143"/>
      <c r="Q34" s="161"/>
      <c r="R34" s="162"/>
      <c r="S34" s="161"/>
      <c r="T34" s="165"/>
      <c r="U34" s="174"/>
    </row>
    <row r="35" spans="1:21" ht="24" hidden="1">
      <c r="A35" s="163" t="s">
        <v>227</v>
      </c>
      <c r="B35" s="163" t="s">
        <v>231</v>
      </c>
      <c r="C35" s="143"/>
      <c r="D35" s="143"/>
      <c r="E35" s="164">
        <v>2</v>
      </c>
      <c r="F35" s="163" t="s">
        <v>36</v>
      </c>
      <c r="G35" s="143"/>
      <c r="H35" s="142"/>
      <c r="I35" s="142"/>
      <c r="J35" s="142"/>
      <c r="K35" s="143"/>
      <c r="L35" s="142"/>
      <c r="M35" s="143"/>
      <c r="N35" s="201"/>
      <c r="O35" s="143"/>
      <c r="Q35" s="161"/>
      <c r="R35" s="162"/>
      <c r="S35" s="161"/>
      <c r="T35" s="165"/>
      <c r="U35" s="159"/>
    </row>
    <row r="36" spans="1:21" ht="24" hidden="1">
      <c r="A36" s="163" t="s">
        <v>227</v>
      </c>
      <c r="B36" s="163" t="s">
        <v>231</v>
      </c>
      <c r="C36" s="143"/>
      <c r="D36" s="143"/>
      <c r="E36" s="164">
        <v>10</v>
      </c>
      <c r="F36" s="163" t="s">
        <v>44</v>
      </c>
      <c r="G36" s="143"/>
      <c r="H36" s="142"/>
      <c r="I36" s="142"/>
      <c r="J36" s="142"/>
      <c r="K36" s="143"/>
      <c r="L36" s="142"/>
      <c r="M36" s="143"/>
      <c r="N36" s="201"/>
      <c r="O36" s="143"/>
      <c r="Q36" s="161"/>
      <c r="R36" s="162"/>
      <c r="S36" s="161"/>
      <c r="T36" s="165"/>
      <c r="U36" s="174"/>
    </row>
    <row r="37" spans="1:21" ht="48" hidden="1">
      <c r="A37" s="163" t="s">
        <v>232</v>
      </c>
      <c r="B37" s="163" t="s">
        <v>233</v>
      </c>
      <c r="C37" s="143"/>
      <c r="D37" s="143"/>
      <c r="E37" s="164">
        <v>2</v>
      </c>
      <c r="F37" s="163" t="s">
        <v>36</v>
      </c>
      <c r="G37" s="143"/>
      <c r="H37" s="142"/>
      <c r="I37" s="142"/>
      <c r="J37" s="142"/>
      <c r="K37" s="143"/>
      <c r="L37" s="142"/>
      <c r="M37" s="143"/>
      <c r="N37" s="142"/>
      <c r="O37" s="143"/>
      <c r="Q37" s="161"/>
      <c r="R37" s="162"/>
      <c r="S37" s="161"/>
      <c r="T37" s="160"/>
      <c r="U37" s="159"/>
    </row>
    <row r="38" spans="1:21" ht="24" hidden="1">
      <c r="A38" s="163" t="s">
        <v>232</v>
      </c>
      <c r="B38" s="163" t="s">
        <v>234</v>
      </c>
      <c r="C38" s="143"/>
      <c r="D38" s="143"/>
      <c r="E38" s="164">
        <v>10</v>
      </c>
      <c r="F38" s="163" t="s">
        <v>44</v>
      </c>
      <c r="G38" s="143"/>
      <c r="H38" s="142"/>
      <c r="I38" s="142"/>
      <c r="J38" s="142"/>
      <c r="K38" s="143"/>
      <c r="L38" s="142"/>
      <c r="M38" s="143"/>
      <c r="N38" s="142"/>
      <c r="O38" s="143"/>
      <c r="Q38" s="161"/>
      <c r="R38" s="162"/>
      <c r="S38" s="161"/>
      <c r="T38" s="172"/>
      <c r="U38" s="159"/>
    </row>
    <row r="39" spans="1:21" ht="24" hidden="1">
      <c r="A39" s="163" t="s">
        <v>232</v>
      </c>
      <c r="B39" s="163" t="s">
        <v>234</v>
      </c>
      <c r="C39" s="143"/>
      <c r="D39" s="143"/>
      <c r="E39" s="164">
        <v>1</v>
      </c>
      <c r="F39" s="163" t="s">
        <v>30</v>
      </c>
      <c r="G39" s="143"/>
      <c r="H39" s="142"/>
      <c r="I39" s="142"/>
      <c r="J39" s="142"/>
      <c r="K39" s="143"/>
      <c r="L39" s="142"/>
      <c r="M39" s="143"/>
      <c r="N39" s="142"/>
      <c r="O39" s="143"/>
      <c r="Q39" s="161"/>
      <c r="R39" s="162"/>
      <c r="S39" s="161"/>
      <c r="T39" s="172"/>
      <c r="U39" s="173"/>
    </row>
    <row r="40" spans="1:21" ht="24" hidden="1">
      <c r="A40" s="163" t="s">
        <v>232</v>
      </c>
      <c r="B40" s="163" t="s">
        <v>234</v>
      </c>
      <c r="C40" s="143"/>
      <c r="D40" s="143"/>
      <c r="E40" s="164">
        <v>6</v>
      </c>
      <c r="F40" s="163" t="s">
        <v>32</v>
      </c>
      <c r="G40" s="143"/>
      <c r="H40" s="142"/>
      <c r="I40" s="142"/>
      <c r="J40" s="142"/>
      <c r="K40" s="143"/>
      <c r="L40" s="142"/>
      <c r="M40" s="143"/>
      <c r="N40" s="200"/>
      <c r="O40" s="143"/>
      <c r="Q40" s="161"/>
      <c r="R40" s="162"/>
      <c r="S40" s="161"/>
      <c r="T40" s="172"/>
      <c r="U40" s="173"/>
    </row>
    <row r="41" spans="1:21" ht="24">
      <c r="A41" s="163" t="s">
        <v>232</v>
      </c>
      <c r="B41" s="163" t="s">
        <v>234</v>
      </c>
      <c r="C41" s="143"/>
      <c r="D41" s="143"/>
      <c r="E41" s="164"/>
      <c r="F41" s="163" t="s">
        <v>235</v>
      </c>
      <c r="G41" s="143"/>
      <c r="H41" s="142" t="s">
        <v>236</v>
      </c>
      <c r="I41" s="142" t="s">
        <v>194</v>
      </c>
      <c r="J41" s="142" t="s">
        <v>194</v>
      </c>
      <c r="K41" s="143" t="s">
        <v>195</v>
      </c>
      <c r="L41" s="142" t="s">
        <v>196</v>
      </c>
      <c r="M41" s="143" t="s">
        <v>197</v>
      </c>
      <c r="N41" s="200"/>
      <c r="O41" s="143"/>
      <c r="Q41" s="161"/>
      <c r="R41" s="162"/>
      <c r="S41" s="161"/>
      <c r="T41" s="172"/>
      <c r="U41" s="159"/>
    </row>
    <row r="42" spans="1:21" ht="24" hidden="1">
      <c r="A42" s="163" t="s">
        <v>232</v>
      </c>
      <c r="B42" s="163" t="s">
        <v>234</v>
      </c>
      <c r="C42" s="143"/>
      <c r="D42" s="143"/>
      <c r="E42" s="164">
        <v>15</v>
      </c>
      <c r="F42" s="163" t="s">
        <v>226</v>
      </c>
      <c r="G42" s="143"/>
      <c r="H42" s="142"/>
      <c r="I42" s="142"/>
      <c r="J42" s="142"/>
      <c r="K42" s="143"/>
      <c r="L42" s="142"/>
      <c r="M42" s="143"/>
      <c r="N42" s="142"/>
      <c r="O42" s="143"/>
      <c r="Q42" s="161"/>
      <c r="R42" s="162"/>
      <c r="S42" s="161"/>
      <c r="T42" s="165"/>
      <c r="U42" s="159"/>
    </row>
    <row r="43" spans="1:21" ht="24" hidden="1">
      <c r="A43" s="163" t="s">
        <v>237</v>
      </c>
      <c r="B43" s="163" t="s">
        <v>238</v>
      </c>
      <c r="C43" s="143"/>
      <c r="D43" s="143"/>
      <c r="E43" s="164">
        <v>2</v>
      </c>
      <c r="F43" s="163" t="s">
        <v>36</v>
      </c>
      <c r="G43" s="143"/>
      <c r="H43" s="142"/>
      <c r="I43" s="142"/>
      <c r="J43" s="142"/>
      <c r="K43" s="143"/>
      <c r="L43" s="142"/>
      <c r="M43" s="143"/>
      <c r="N43" s="142"/>
      <c r="O43" s="143"/>
      <c r="Q43" s="161"/>
      <c r="R43" s="162"/>
      <c r="S43" s="161"/>
      <c r="T43" s="165"/>
      <c r="U43" s="159"/>
    </row>
    <row r="44" spans="1:21" ht="24">
      <c r="A44" s="163" t="s">
        <v>237</v>
      </c>
      <c r="B44" s="163" t="s">
        <v>238</v>
      </c>
      <c r="C44" s="143"/>
      <c r="D44" s="143"/>
      <c r="E44" s="164"/>
      <c r="F44" s="163" t="s">
        <v>41</v>
      </c>
      <c r="G44" s="143"/>
      <c r="H44" s="142" t="s">
        <v>236</v>
      </c>
      <c r="I44" s="142" t="s">
        <v>194</v>
      </c>
      <c r="J44" s="142" t="s">
        <v>194</v>
      </c>
      <c r="K44" s="143" t="s">
        <v>195</v>
      </c>
      <c r="L44" s="142" t="s">
        <v>196</v>
      </c>
      <c r="M44" s="143" t="s">
        <v>197</v>
      </c>
      <c r="N44" s="143" t="s">
        <v>239</v>
      </c>
      <c r="O44" s="143"/>
      <c r="Q44" s="161"/>
      <c r="R44" s="162"/>
      <c r="S44" s="161"/>
      <c r="T44" s="165"/>
      <c r="U44" s="159"/>
    </row>
    <row r="45" spans="1:21" ht="24" hidden="1">
      <c r="A45" s="163" t="s">
        <v>237</v>
      </c>
      <c r="B45" s="163" t="s">
        <v>238</v>
      </c>
      <c r="C45" s="143"/>
      <c r="D45" s="143"/>
      <c r="E45" s="164">
        <v>7</v>
      </c>
      <c r="F45" s="163" t="s">
        <v>51</v>
      </c>
      <c r="G45" s="143"/>
      <c r="H45" s="142"/>
      <c r="I45" s="142"/>
      <c r="J45" s="142"/>
      <c r="K45" s="143"/>
      <c r="L45" s="142"/>
      <c r="M45" s="143"/>
      <c r="N45" s="142"/>
      <c r="O45" s="143"/>
      <c r="Q45" s="161"/>
      <c r="R45" s="162"/>
      <c r="S45" s="161"/>
      <c r="T45" s="165"/>
      <c r="U45" s="159"/>
    </row>
    <row r="46" spans="1:21" ht="24" hidden="1">
      <c r="A46" s="163" t="s">
        <v>237</v>
      </c>
      <c r="B46" s="163" t="s">
        <v>238</v>
      </c>
      <c r="C46" s="143"/>
      <c r="D46" s="143"/>
      <c r="E46" s="164">
        <v>21</v>
      </c>
      <c r="F46" s="163" t="s">
        <v>240</v>
      </c>
      <c r="G46" s="143"/>
      <c r="H46" s="142"/>
      <c r="I46" s="142"/>
      <c r="J46" s="142"/>
      <c r="K46" s="143"/>
      <c r="L46" s="142"/>
      <c r="M46" s="143"/>
      <c r="N46" s="142"/>
      <c r="O46" s="143"/>
      <c r="Q46" s="161"/>
      <c r="R46" s="162"/>
      <c r="S46" s="161"/>
      <c r="T46" s="165"/>
      <c r="U46" s="159"/>
    </row>
    <row r="47" spans="1:21" ht="24" hidden="1">
      <c r="A47" s="163" t="s">
        <v>241</v>
      </c>
      <c r="B47" s="163" t="s">
        <v>242</v>
      </c>
      <c r="C47" s="143"/>
      <c r="D47" s="143"/>
      <c r="E47" s="164">
        <v>2</v>
      </c>
      <c r="F47" s="163" t="s">
        <v>36</v>
      </c>
      <c r="G47" s="143"/>
      <c r="H47" s="142"/>
      <c r="I47" s="142"/>
      <c r="J47" s="142"/>
      <c r="K47" s="143"/>
      <c r="L47" s="142"/>
      <c r="M47" s="143"/>
      <c r="N47" s="142"/>
      <c r="O47" s="143"/>
      <c r="Q47" s="222"/>
      <c r="R47" s="223"/>
      <c r="S47" s="225"/>
      <c r="T47" s="226"/>
      <c r="U47" s="159"/>
    </row>
    <row r="48" spans="1:21" ht="24" hidden="1">
      <c r="A48" s="163" t="s">
        <v>241</v>
      </c>
      <c r="B48" s="163" t="s">
        <v>242</v>
      </c>
      <c r="C48" s="143"/>
      <c r="D48" s="143"/>
      <c r="E48" s="164">
        <v>10</v>
      </c>
      <c r="F48" s="163" t="s">
        <v>44</v>
      </c>
      <c r="G48" s="143"/>
      <c r="H48" s="142"/>
      <c r="I48" s="142"/>
      <c r="J48" s="142"/>
      <c r="K48" s="143"/>
      <c r="L48" s="142"/>
      <c r="M48" s="143"/>
      <c r="N48" s="142"/>
      <c r="O48" s="143"/>
      <c r="Q48" s="222"/>
      <c r="R48" s="224"/>
      <c r="S48" s="225"/>
      <c r="T48" s="227"/>
      <c r="U48" s="159"/>
    </row>
    <row r="49" spans="1:21" ht="40.5">
      <c r="A49" s="163" t="s">
        <v>241</v>
      </c>
      <c r="B49" s="163" t="s">
        <v>242</v>
      </c>
      <c r="C49" s="143"/>
      <c r="D49" s="143"/>
      <c r="E49" s="166"/>
      <c r="F49" s="163" t="s">
        <v>153</v>
      </c>
      <c r="G49" s="143"/>
      <c r="H49" s="142" t="s">
        <v>243</v>
      </c>
      <c r="I49" s="142" t="s">
        <v>194</v>
      </c>
      <c r="J49" s="142" t="s">
        <v>194</v>
      </c>
      <c r="K49" s="143" t="s">
        <v>195</v>
      </c>
      <c r="L49" s="142" t="s">
        <v>196</v>
      </c>
      <c r="M49" s="143" t="s">
        <v>197</v>
      </c>
      <c r="N49" s="142" t="s">
        <v>244</v>
      </c>
      <c r="O49" s="143"/>
      <c r="Q49" s="161"/>
      <c r="R49" s="162"/>
      <c r="S49" s="161"/>
      <c r="T49" s="169"/>
      <c r="U49" s="159"/>
    </row>
    <row r="50" spans="1:21" ht="24" hidden="1">
      <c r="A50" s="163" t="s">
        <v>241</v>
      </c>
      <c r="B50" s="163" t="s">
        <v>242</v>
      </c>
      <c r="C50" s="143"/>
      <c r="D50" s="143"/>
      <c r="E50" s="164">
        <v>11</v>
      </c>
      <c r="F50" s="163" t="s">
        <v>216</v>
      </c>
      <c r="G50" s="143"/>
      <c r="H50" s="142"/>
      <c r="I50" s="142"/>
      <c r="J50" s="142"/>
      <c r="K50" s="143"/>
      <c r="L50" s="142"/>
      <c r="M50" s="143"/>
      <c r="N50" s="142"/>
      <c r="O50" s="143"/>
      <c r="Q50" s="161"/>
      <c r="R50" s="162"/>
      <c r="S50" s="161"/>
      <c r="T50" s="169"/>
      <c r="U50" s="159"/>
    </row>
    <row r="51" spans="1:21" ht="24" hidden="1">
      <c r="A51" s="163" t="s">
        <v>241</v>
      </c>
      <c r="B51" s="163" t="s">
        <v>242</v>
      </c>
      <c r="C51" s="143"/>
      <c r="D51" s="143"/>
      <c r="E51" s="164">
        <v>7</v>
      </c>
      <c r="F51" s="163" t="s">
        <v>245</v>
      </c>
      <c r="G51" s="143"/>
      <c r="H51" s="142"/>
      <c r="I51" s="142"/>
      <c r="J51" s="142"/>
      <c r="K51" s="143"/>
      <c r="L51" s="142"/>
      <c r="M51" s="143"/>
      <c r="N51" s="142"/>
      <c r="O51" s="143"/>
      <c r="Q51" s="161"/>
      <c r="R51" s="162"/>
      <c r="S51" s="161"/>
      <c r="T51" s="160"/>
      <c r="U51" s="167"/>
    </row>
    <row r="52" spans="1:21" ht="24" hidden="1">
      <c r="A52" s="163" t="s">
        <v>241</v>
      </c>
      <c r="B52" s="163" t="s">
        <v>242</v>
      </c>
      <c r="C52" s="143"/>
      <c r="D52" s="143"/>
      <c r="E52" s="164">
        <v>8</v>
      </c>
      <c r="F52" s="163" t="s">
        <v>40</v>
      </c>
      <c r="G52" s="143"/>
      <c r="H52" s="142"/>
      <c r="I52" s="142"/>
      <c r="J52" s="142"/>
      <c r="K52" s="143"/>
      <c r="L52" s="142"/>
      <c r="M52" s="143"/>
      <c r="N52" s="142"/>
      <c r="O52" s="143"/>
      <c r="Q52" s="161"/>
      <c r="R52" s="162"/>
      <c r="S52" s="161"/>
      <c r="T52" s="160"/>
      <c r="U52" s="159"/>
    </row>
    <row r="53" spans="1:21" ht="24" hidden="1">
      <c r="A53" s="163" t="s">
        <v>241</v>
      </c>
      <c r="B53" s="163" t="s">
        <v>242</v>
      </c>
      <c r="C53" s="143"/>
      <c r="D53" s="143"/>
      <c r="E53" s="164">
        <v>5</v>
      </c>
      <c r="F53" s="163" t="s">
        <v>246</v>
      </c>
      <c r="G53" s="143"/>
      <c r="H53" s="142"/>
      <c r="I53" s="142"/>
      <c r="J53" s="142"/>
      <c r="K53" s="143"/>
      <c r="L53" s="142"/>
      <c r="M53" s="143"/>
      <c r="N53" s="142"/>
      <c r="O53" s="143"/>
      <c r="Q53" s="161"/>
      <c r="R53" s="162"/>
      <c r="S53" s="161"/>
      <c r="T53" s="160"/>
      <c r="U53" s="167"/>
    </row>
    <row r="54" spans="1:21" ht="24" hidden="1">
      <c r="A54" s="163" t="s">
        <v>241</v>
      </c>
      <c r="B54" s="163" t="s">
        <v>242</v>
      </c>
      <c r="C54" s="143"/>
      <c r="D54" s="143"/>
      <c r="E54" s="164">
        <v>6</v>
      </c>
      <c r="F54" s="163" t="s">
        <v>247</v>
      </c>
      <c r="G54" s="143"/>
      <c r="H54" s="142"/>
      <c r="I54" s="142"/>
      <c r="J54" s="142"/>
      <c r="K54" s="143"/>
      <c r="L54" s="142"/>
      <c r="M54" s="143"/>
      <c r="N54" s="142"/>
      <c r="O54" s="143"/>
      <c r="Q54" s="161"/>
      <c r="R54" s="162"/>
      <c r="S54" s="161"/>
      <c r="T54" s="165"/>
      <c r="U54" s="167"/>
    </row>
    <row r="55" spans="1:21" ht="24" hidden="1">
      <c r="A55" s="163" t="s">
        <v>241</v>
      </c>
      <c r="B55" s="163" t="s">
        <v>242</v>
      </c>
      <c r="C55" s="143"/>
      <c r="D55" s="143"/>
      <c r="E55" s="164">
        <v>23</v>
      </c>
      <c r="F55" s="163" t="s">
        <v>248</v>
      </c>
      <c r="G55" s="143"/>
      <c r="H55" s="142"/>
      <c r="I55" s="142"/>
      <c r="J55" s="142"/>
      <c r="K55" s="143"/>
      <c r="L55" s="142"/>
      <c r="M55" s="143"/>
      <c r="N55" s="142"/>
      <c r="O55" s="143"/>
      <c r="Q55" s="161"/>
      <c r="R55" s="162"/>
      <c r="S55" s="161"/>
      <c r="T55" s="169"/>
      <c r="U55" s="167"/>
    </row>
    <row r="56" spans="1:21" ht="24" hidden="1">
      <c r="A56" s="163" t="s">
        <v>249</v>
      </c>
      <c r="B56" s="163" t="s">
        <v>250</v>
      </c>
      <c r="C56" s="143"/>
      <c r="D56" s="143"/>
      <c r="E56" s="164">
        <v>2</v>
      </c>
      <c r="F56" s="163" t="s">
        <v>36</v>
      </c>
      <c r="H56" s="142"/>
      <c r="I56" s="142"/>
      <c r="J56" s="142"/>
      <c r="K56" s="143"/>
      <c r="L56" s="142"/>
      <c r="M56" s="143"/>
      <c r="N56" s="142"/>
      <c r="O56" s="143"/>
      <c r="Q56" s="161"/>
      <c r="R56" s="162"/>
      <c r="S56" s="161"/>
      <c r="T56" s="169"/>
      <c r="U56" s="167"/>
    </row>
    <row r="57" spans="1:21" ht="40.5">
      <c r="A57" s="163" t="s">
        <v>249</v>
      </c>
      <c r="B57" s="163" t="s">
        <v>250</v>
      </c>
      <c r="C57" s="143"/>
      <c r="D57" s="143"/>
      <c r="E57" s="166"/>
      <c r="F57" s="163" t="s">
        <v>158</v>
      </c>
      <c r="G57" s="143"/>
      <c r="I57" s="142" t="s">
        <v>194</v>
      </c>
      <c r="J57" s="142" t="s">
        <v>194</v>
      </c>
      <c r="K57" s="143" t="s">
        <v>202</v>
      </c>
      <c r="L57" s="142" t="s">
        <v>196</v>
      </c>
      <c r="M57" s="143" t="s">
        <v>197</v>
      </c>
      <c r="N57" s="142" t="s">
        <v>251</v>
      </c>
      <c r="O57" s="143"/>
      <c r="Q57" s="161"/>
      <c r="R57" s="162"/>
      <c r="S57" s="161"/>
      <c r="T57" s="169"/>
      <c r="U57" s="167"/>
    </row>
    <row r="58" spans="1:21" ht="24" hidden="1">
      <c r="A58" s="163" t="s">
        <v>249</v>
      </c>
      <c r="B58" s="163" t="s">
        <v>250</v>
      </c>
      <c r="C58" s="143"/>
      <c r="D58" s="143"/>
      <c r="E58" s="164">
        <v>11</v>
      </c>
      <c r="F58" s="163" t="s">
        <v>252</v>
      </c>
      <c r="G58" s="143"/>
      <c r="H58" s="142"/>
      <c r="I58" s="142"/>
      <c r="J58" s="142"/>
      <c r="K58" s="143"/>
      <c r="L58" s="142"/>
      <c r="M58" s="143"/>
      <c r="N58" s="142"/>
      <c r="O58" s="143"/>
      <c r="Q58" s="161"/>
      <c r="R58" s="162"/>
      <c r="S58" s="161"/>
      <c r="T58" s="160"/>
      <c r="U58" s="159"/>
    </row>
    <row r="59" spans="1:21" ht="24" hidden="1">
      <c r="A59" s="163" t="s">
        <v>249</v>
      </c>
      <c r="B59" s="163" t="s">
        <v>250</v>
      </c>
      <c r="C59" s="143"/>
      <c r="D59" s="143"/>
      <c r="E59" s="164">
        <v>7</v>
      </c>
      <c r="F59" s="163" t="s">
        <v>253</v>
      </c>
      <c r="H59" s="142"/>
      <c r="I59" s="142"/>
      <c r="J59" s="142"/>
      <c r="K59" s="143"/>
      <c r="L59" s="142"/>
      <c r="M59" s="143"/>
      <c r="N59" s="142"/>
      <c r="O59" s="143"/>
      <c r="Q59" s="161"/>
      <c r="R59" s="162"/>
      <c r="S59" s="161"/>
      <c r="T59" s="165"/>
      <c r="U59" s="159"/>
    </row>
    <row r="60" spans="1:21" ht="24">
      <c r="A60" s="163" t="s">
        <v>249</v>
      </c>
      <c r="B60" s="163" t="s">
        <v>250</v>
      </c>
      <c r="C60" s="143"/>
      <c r="D60" s="143"/>
      <c r="E60" s="166"/>
      <c r="F60" s="163" t="s">
        <v>254</v>
      </c>
      <c r="G60" s="143"/>
      <c r="I60" s="142" t="s">
        <v>194</v>
      </c>
      <c r="J60" s="142" t="s">
        <v>194</v>
      </c>
      <c r="K60" s="143" t="s">
        <v>195</v>
      </c>
      <c r="L60" s="142" t="s">
        <v>196</v>
      </c>
      <c r="M60" s="143" t="s">
        <v>197</v>
      </c>
      <c r="N60" s="142" t="s">
        <v>255</v>
      </c>
      <c r="O60" s="143"/>
      <c r="Q60" s="161"/>
      <c r="R60" s="162"/>
      <c r="S60" s="161"/>
      <c r="T60" s="169"/>
      <c r="U60" s="159"/>
    </row>
    <row r="61" spans="1:21" ht="24" hidden="1">
      <c r="A61" s="163" t="s">
        <v>249</v>
      </c>
      <c r="B61" s="163" t="s">
        <v>250</v>
      </c>
      <c r="C61" s="143"/>
      <c r="D61" s="143"/>
      <c r="E61" s="164">
        <v>21</v>
      </c>
      <c r="F61" s="163" t="s">
        <v>256</v>
      </c>
      <c r="G61" s="143"/>
      <c r="H61" s="143"/>
      <c r="I61" s="143"/>
      <c r="J61" s="143"/>
      <c r="K61" s="143"/>
      <c r="L61" s="142"/>
      <c r="M61" s="143"/>
      <c r="N61" s="142"/>
      <c r="O61" s="143"/>
      <c r="Q61" s="161"/>
      <c r="R61" s="162"/>
      <c r="S61" s="161"/>
      <c r="T61" s="165"/>
      <c r="U61" s="159"/>
    </row>
    <row r="62" spans="1:21" ht="24" hidden="1">
      <c r="A62" s="163" t="s">
        <v>249</v>
      </c>
      <c r="B62" s="163" t="s">
        <v>250</v>
      </c>
      <c r="C62" s="143"/>
      <c r="D62" s="143"/>
      <c r="E62" s="164">
        <v>23</v>
      </c>
      <c r="F62" s="163" t="s">
        <v>257</v>
      </c>
      <c r="G62" s="143"/>
      <c r="H62" s="143"/>
      <c r="I62" s="143"/>
      <c r="J62" s="143"/>
      <c r="K62" s="143"/>
      <c r="L62" s="142"/>
      <c r="M62" s="143"/>
      <c r="N62" s="142"/>
      <c r="O62" s="143"/>
      <c r="Q62" s="161"/>
      <c r="R62" s="162"/>
      <c r="S62" s="161"/>
      <c r="T62" s="165"/>
      <c r="U62" s="159"/>
    </row>
    <row r="63" spans="1:21" hidden="1">
      <c r="A63" s="163" t="s">
        <v>258</v>
      </c>
      <c r="B63" s="163" t="s">
        <v>259</v>
      </c>
      <c r="C63" s="143"/>
      <c r="D63" s="143"/>
      <c r="E63" s="164">
        <v>6</v>
      </c>
      <c r="F63" s="163" t="s">
        <v>32</v>
      </c>
      <c r="G63" s="143"/>
      <c r="H63" s="143"/>
      <c r="I63" s="143"/>
      <c r="J63" s="143"/>
      <c r="K63" s="143"/>
      <c r="L63" s="142"/>
      <c r="M63" s="143"/>
      <c r="N63" s="142"/>
      <c r="O63" s="143"/>
      <c r="Q63" s="161"/>
      <c r="R63" s="162"/>
      <c r="S63" s="161"/>
      <c r="T63" s="165"/>
      <c r="U63" s="159"/>
    </row>
    <row r="64" spans="1:21" hidden="1">
      <c r="A64" s="163" t="s">
        <v>258</v>
      </c>
      <c r="B64" s="163" t="s">
        <v>259</v>
      </c>
      <c r="C64" s="143"/>
      <c r="D64" s="143"/>
      <c r="E64" s="164">
        <v>5</v>
      </c>
      <c r="F64" s="163" t="s">
        <v>35</v>
      </c>
      <c r="G64" s="143"/>
      <c r="H64" s="143"/>
      <c r="I64" s="143"/>
      <c r="J64" s="143"/>
      <c r="K64" s="143"/>
      <c r="L64" s="142"/>
      <c r="M64" s="143"/>
      <c r="N64" s="142"/>
      <c r="O64" s="143"/>
      <c r="Q64" s="161"/>
      <c r="R64" s="162"/>
      <c r="S64" s="161"/>
      <c r="T64" s="165"/>
      <c r="U64" s="159"/>
    </row>
    <row r="65" spans="1:21" hidden="1">
      <c r="A65" s="163" t="s">
        <v>258</v>
      </c>
      <c r="B65" s="163" t="s">
        <v>259</v>
      </c>
      <c r="C65" s="143"/>
      <c r="D65" s="143"/>
      <c r="E65" s="164">
        <v>21</v>
      </c>
      <c r="F65" s="163" t="s">
        <v>235</v>
      </c>
      <c r="G65" s="143"/>
      <c r="H65" s="143"/>
      <c r="I65" s="143"/>
      <c r="J65" s="143"/>
      <c r="K65" s="143"/>
      <c r="L65" s="142"/>
      <c r="M65" s="143"/>
      <c r="N65" s="142"/>
      <c r="O65" s="143"/>
      <c r="Q65" s="161"/>
      <c r="R65" s="162"/>
      <c r="S65" s="161"/>
      <c r="T65" s="165"/>
      <c r="U65" s="159"/>
    </row>
    <row r="66" spans="1:21" hidden="1">
      <c r="A66" s="163" t="s">
        <v>258</v>
      </c>
      <c r="B66" s="163" t="s">
        <v>259</v>
      </c>
      <c r="C66" s="143"/>
      <c r="D66" s="143"/>
      <c r="E66" s="164">
        <v>1</v>
      </c>
      <c r="F66" s="163" t="s">
        <v>30</v>
      </c>
      <c r="G66" s="143"/>
      <c r="H66" s="143"/>
      <c r="I66" s="143"/>
      <c r="J66" s="143"/>
      <c r="K66" s="143"/>
      <c r="L66" s="142"/>
      <c r="M66" s="143"/>
      <c r="N66" s="142"/>
      <c r="O66" s="143"/>
      <c r="Q66" s="161"/>
      <c r="R66" s="162"/>
      <c r="S66" s="161"/>
      <c r="T66" s="165"/>
      <c r="U66" s="159"/>
    </row>
    <row r="67" spans="1:21" hidden="1">
      <c r="A67" s="163" t="s">
        <v>258</v>
      </c>
      <c r="B67" s="163" t="s">
        <v>259</v>
      </c>
      <c r="C67" s="143"/>
      <c r="D67" s="143"/>
      <c r="E67" s="164">
        <v>10</v>
      </c>
      <c r="F67" s="163" t="s">
        <v>44</v>
      </c>
      <c r="G67" s="143"/>
      <c r="H67" s="143"/>
      <c r="I67" s="143"/>
      <c r="J67" s="143"/>
      <c r="K67" s="143"/>
      <c r="L67" s="142"/>
      <c r="M67" s="143"/>
      <c r="N67" s="142"/>
      <c r="O67" s="143"/>
      <c r="Q67" s="161"/>
      <c r="R67" s="162"/>
      <c r="S67" s="161"/>
      <c r="T67" s="165"/>
      <c r="U67" s="159"/>
    </row>
    <row r="68" spans="1:21" hidden="1">
      <c r="A68" s="163" t="s">
        <v>258</v>
      </c>
      <c r="B68" s="163" t="s">
        <v>259</v>
      </c>
      <c r="C68" s="143"/>
      <c r="D68" s="143"/>
      <c r="E68" s="164">
        <v>2</v>
      </c>
      <c r="F68" s="163" t="s">
        <v>36</v>
      </c>
      <c r="G68" s="143"/>
      <c r="H68" s="143"/>
      <c r="I68" s="143"/>
      <c r="J68" s="143"/>
      <c r="K68" s="143"/>
      <c r="L68" s="142"/>
      <c r="M68" s="143"/>
      <c r="N68" s="142"/>
      <c r="O68" s="143"/>
      <c r="Q68" s="161"/>
      <c r="R68" s="162"/>
      <c r="S68" s="161"/>
      <c r="T68" s="165"/>
      <c r="U68" s="159"/>
    </row>
    <row r="69" spans="1:21" hidden="1">
      <c r="A69" s="163" t="s">
        <v>258</v>
      </c>
      <c r="B69" s="163" t="s">
        <v>259</v>
      </c>
      <c r="C69" s="143"/>
      <c r="D69" s="143"/>
      <c r="E69" s="164">
        <v>22</v>
      </c>
      <c r="F69" s="163" t="s">
        <v>260</v>
      </c>
      <c r="G69" s="143"/>
      <c r="H69" s="142"/>
      <c r="I69" s="142"/>
      <c r="J69" s="142"/>
      <c r="K69" s="143"/>
      <c r="L69" s="142"/>
      <c r="M69" s="143"/>
      <c r="N69" s="142"/>
      <c r="O69" s="143"/>
      <c r="Q69" s="161"/>
      <c r="R69" s="162"/>
      <c r="S69" s="161"/>
      <c r="T69" s="165"/>
      <c r="U69" s="159"/>
    </row>
    <row r="70" spans="1:21" ht="24" hidden="1">
      <c r="A70" s="163" t="s">
        <v>261</v>
      </c>
      <c r="B70" s="163" t="s">
        <v>262</v>
      </c>
      <c r="C70" s="143"/>
      <c r="D70" s="143"/>
      <c r="E70" s="164">
        <v>2</v>
      </c>
      <c r="F70" s="163" t="s">
        <v>263</v>
      </c>
      <c r="G70" s="143"/>
      <c r="H70" s="143"/>
      <c r="I70" s="143"/>
      <c r="J70" s="143"/>
      <c r="K70" s="143"/>
      <c r="L70" s="142"/>
      <c r="M70" s="143"/>
      <c r="N70" s="142"/>
      <c r="O70" s="143"/>
      <c r="Q70" s="161"/>
      <c r="R70" s="162"/>
      <c r="S70" s="161"/>
      <c r="T70" s="165"/>
      <c r="U70" s="159"/>
    </row>
    <row r="71" spans="1:21" ht="24">
      <c r="A71" s="163" t="s">
        <v>261</v>
      </c>
      <c r="B71" s="163" t="s">
        <v>262</v>
      </c>
      <c r="C71" s="143"/>
      <c r="D71" s="143"/>
      <c r="E71" s="164"/>
      <c r="F71" s="163" t="s">
        <v>52</v>
      </c>
      <c r="G71" s="143"/>
      <c r="H71" s="143" t="s">
        <v>264</v>
      </c>
      <c r="I71" s="142" t="s">
        <v>194</v>
      </c>
      <c r="J71" s="142" t="s">
        <v>194</v>
      </c>
      <c r="K71" s="143" t="s">
        <v>195</v>
      </c>
      <c r="L71" s="142" t="s">
        <v>203</v>
      </c>
      <c r="M71" s="143" t="s">
        <v>197</v>
      </c>
      <c r="N71" s="142" t="s">
        <v>265</v>
      </c>
      <c r="O71" s="143"/>
      <c r="Q71" s="161"/>
      <c r="R71" s="162"/>
      <c r="S71" s="161"/>
      <c r="T71" s="165"/>
      <c r="U71" s="159"/>
    </row>
    <row r="72" spans="1:21" ht="24" hidden="1">
      <c r="A72" s="163" t="s">
        <v>261</v>
      </c>
      <c r="B72" s="163" t="s">
        <v>262</v>
      </c>
      <c r="C72" s="143"/>
      <c r="D72" s="143"/>
      <c r="E72" s="164">
        <v>22</v>
      </c>
      <c r="F72" s="163" t="s">
        <v>41</v>
      </c>
      <c r="G72" s="143"/>
      <c r="H72" s="143"/>
      <c r="I72" s="143"/>
      <c r="J72" s="143"/>
      <c r="K72" s="143"/>
      <c r="L72" s="142"/>
      <c r="M72" s="143"/>
      <c r="N72" s="142"/>
      <c r="O72" s="143"/>
      <c r="Q72" s="161"/>
      <c r="R72" s="162"/>
      <c r="S72" s="161"/>
      <c r="T72" s="165"/>
      <c r="U72" s="159"/>
    </row>
    <row r="73" spans="1:21" ht="24" hidden="1">
      <c r="A73" s="163" t="s">
        <v>261</v>
      </c>
      <c r="B73" s="163" t="s">
        <v>262</v>
      </c>
      <c r="C73" s="143"/>
      <c r="D73" s="143"/>
      <c r="E73" s="164">
        <v>23</v>
      </c>
      <c r="F73" s="163" t="s">
        <v>266</v>
      </c>
      <c r="G73" s="143"/>
      <c r="H73" s="142"/>
      <c r="I73" s="142"/>
      <c r="J73" s="142"/>
      <c r="K73" s="143"/>
      <c r="L73" s="142"/>
      <c r="M73" s="143"/>
      <c r="N73" s="142"/>
      <c r="O73" s="143"/>
      <c r="Q73" s="161"/>
      <c r="R73" s="162"/>
      <c r="S73" s="161"/>
      <c r="T73" s="165"/>
      <c r="U73" s="167"/>
    </row>
    <row r="74" spans="1:21" ht="24" hidden="1">
      <c r="A74" s="163" t="s">
        <v>261</v>
      </c>
      <c r="B74" s="163" t="s">
        <v>262</v>
      </c>
      <c r="C74" s="143"/>
      <c r="D74" s="143"/>
      <c r="E74" s="164">
        <v>21</v>
      </c>
      <c r="F74" s="163" t="s">
        <v>240</v>
      </c>
      <c r="G74" s="143"/>
      <c r="H74" s="142"/>
      <c r="I74" s="142"/>
      <c r="J74" s="142"/>
      <c r="K74" s="143"/>
      <c r="L74" s="142"/>
      <c r="M74" s="143"/>
      <c r="N74" s="142"/>
      <c r="O74" s="143"/>
      <c r="Q74" s="161"/>
      <c r="R74" s="162"/>
      <c r="S74" s="161"/>
      <c r="T74" s="165"/>
      <c r="U74" s="159"/>
    </row>
    <row r="75" spans="1:21" ht="24" hidden="1">
      <c r="A75" s="163" t="s">
        <v>261</v>
      </c>
      <c r="B75" s="163" t="s">
        <v>262</v>
      </c>
      <c r="C75" s="143"/>
      <c r="D75" s="143"/>
      <c r="E75" s="164">
        <v>11</v>
      </c>
      <c r="F75" s="163" t="s">
        <v>267</v>
      </c>
      <c r="G75" s="143"/>
      <c r="H75" s="143"/>
      <c r="I75" s="142"/>
      <c r="J75" s="142"/>
      <c r="K75" s="143"/>
      <c r="L75" s="142"/>
      <c r="M75" s="143"/>
      <c r="N75" s="142"/>
      <c r="O75" s="143"/>
      <c r="Q75" s="161"/>
      <c r="R75" s="162"/>
      <c r="S75" s="161"/>
      <c r="T75" s="165"/>
      <c r="U75" s="167"/>
    </row>
    <row r="76" spans="1:21" ht="24" hidden="1">
      <c r="A76" s="163" t="s">
        <v>261</v>
      </c>
      <c r="B76" s="163" t="s">
        <v>262</v>
      </c>
      <c r="C76" s="143"/>
      <c r="D76" s="143"/>
      <c r="E76" s="164">
        <v>5</v>
      </c>
      <c r="F76" s="163" t="s">
        <v>268</v>
      </c>
      <c r="G76" s="143"/>
      <c r="H76" s="143"/>
      <c r="I76" s="142"/>
      <c r="J76" s="142"/>
      <c r="K76" s="143"/>
      <c r="L76" s="142"/>
      <c r="M76" s="143"/>
      <c r="N76" s="142"/>
      <c r="O76" s="143"/>
      <c r="Q76" s="161"/>
      <c r="R76" s="162"/>
      <c r="S76" s="161"/>
      <c r="T76" s="165"/>
      <c r="U76" s="167"/>
    </row>
    <row r="77" spans="1:21" ht="24" hidden="1">
      <c r="A77" s="163" t="s">
        <v>269</v>
      </c>
      <c r="B77" s="163" t="s">
        <v>270</v>
      </c>
      <c r="C77" s="143"/>
      <c r="D77" s="143"/>
      <c r="E77" s="164">
        <v>6</v>
      </c>
      <c r="F77" s="163" t="s">
        <v>32</v>
      </c>
      <c r="G77" s="143"/>
      <c r="H77" s="143"/>
      <c r="I77" s="143"/>
      <c r="J77" s="143"/>
      <c r="K77" s="143"/>
      <c r="L77" s="142"/>
      <c r="M77" s="143"/>
      <c r="N77" s="142"/>
      <c r="O77" s="143"/>
      <c r="Q77" s="161"/>
      <c r="R77" s="162"/>
      <c r="S77" s="161"/>
      <c r="T77" s="165"/>
      <c r="U77" s="159"/>
    </row>
    <row r="78" spans="1:21" ht="24" hidden="1">
      <c r="A78" s="163" t="s">
        <v>269</v>
      </c>
      <c r="B78" s="163" t="s">
        <v>270</v>
      </c>
      <c r="C78" s="143"/>
      <c r="D78" s="143"/>
      <c r="E78" s="164">
        <v>10</v>
      </c>
      <c r="F78" s="163" t="s">
        <v>44</v>
      </c>
      <c r="G78" s="143"/>
      <c r="H78" s="143"/>
      <c r="I78" s="143"/>
      <c r="J78" s="143"/>
      <c r="K78" s="143"/>
      <c r="L78" s="142"/>
      <c r="M78" s="143"/>
      <c r="N78" s="142"/>
      <c r="O78" s="143"/>
      <c r="Q78" s="161"/>
      <c r="R78" s="162"/>
      <c r="S78" s="161"/>
      <c r="T78" s="165"/>
      <c r="U78" s="159"/>
    </row>
    <row r="79" spans="1:21" ht="24" hidden="1">
      <c r="A79" s="163" t="s">
        <v>269</v>
      </c>
      <c r="B79" s="163" t="s">
        <v>270</v>
      </c>
      <c r="C79" s="143"/>
      <c r="D79" s="143"/>
      <c r="E79" s="164">
        <v>2</v>
      </c>
      <c r="F79" s="163" t="s">
        <v>36</v>
      </c>
      <c r="G79" s="143"/>
      <c r="H79" s="143"/>
      <c r="I79" s="143"/>
      <c r="J79" s="143"/>
      <c r="K79" s="143"/>
      <c r="L79" s="142"/>
      <c r="M79" s="143"/>
      <c r="N79" s="142"/>
      <c r="O79" s="143"/>
      <c r="Q79" s="161"/>
      <c r="R79" s="162"/>
      <c r="S79" s="161"/>
      <c r="T79" s="165"/>
      <c r="U79" s="159"/>
    </row>
    <row r="80" spans="1:21" hidden="1">
      <c r="A80" s="163" t="s">
        <v>271</v>
      </c>
      <c r="B80" s="163" t="s">
        <v>272</v>
      </c>
      <c r="C80" s="143" t="s">
        <v>273</v>
      </c>
      <c r="D80" s="143"/>
      <c r="E80" s="164">
        <v>2</v>
      </c>
      <c r="F80" s="163" t="s">
        <v>263</v>
      </c>
      <c r="G80" s="143"/>
      <c r="H80" s="143"/>
      <c r="I80" s="143"/>
      <c r="J80" s="143"/>
      <c r="K80" s="143"/>
      <c r="L80" s="142"/>
      <c r="M80" s="143"/>
      <c r="N80" s="142"/>
      <c r="O80" s="143"/>
      <c r="Q80" s="161"/>
      <c r="R80" s="162"/>
      <c r="S80" s="161"/>
      <c r="T80" s="160"/>
      <c r="U80" s="159"/>
    </row>
    <row r="81" spans="1:21" hidden="1">
      <c r="A81" s="163" t="s">
        <v>271</v>
      </c>
      <c r="B81" s="163" t="s">
        <v>272</v>
      </c>
      <c r="C81" s="143" t="s">
        <v>273</v>
      </c>
      <c r="D81" s="143"/>
      <c r="E81" s="164">
        <v>5</v>
      </c>
      <c r="F81" s="163" t="s">
        <v>125</v>
      </c>
      <c r="G81" s="143"/>
      <c r="H81" s="143"/>
      <c r="I81" s="143"/>
      <c r="J81" s="143"/>
      <c r="K81" s="143"/>
      <c r="L81" s="142"/>
      <c r="M81" s="143"/>
      <c r="N81" s="142"/>
      <c r="O81" s="143"/>
      <c r="Q81" s="161"/>
      <c r="R81" s="162"/>
      <c r="S81" s="161"/>
      <c r="T81" s="160"/>
      <c r="U81" s="159"/>
    </row>
    <row r="82" spans="1:21" hidden="1">
      <c r="A82" s="163" t="s">
        <v>271</v>
      </c>
      <c r="B82" s="163" t="s">
        <v>272</v>
      </c>
      <c r="C82" s="143" t="s">
        <v>273</v>
      </c>
      <c r="D82" s="143"/>
      <c r="E82" s="164">
        <v>6</v>
      </c>
      <c r="F82" s="163" t="s">
        <v>32</v>
      </c>
      <c r="G82" s="143"/>
      <c r="H82" s="143"/>
      <c r="I82" s="143"/>
      <c r="J82" s="143"/>
      <c r="K82" s="143"/>
      <c r="L82" s="142"/>
      <c r="M82" s="143"/>
      <c r="N82" s="142"/>
      <c r="O82" s="143"/>
      <c r="Q82" s="161"/>
      <c r="R82" s="162"/>
      <c r="S82" s="161"/>
      <c r="T82" s="160"/>
      <c r="U82" s="159"/>
    </row>
    <row r="83" spans="1:21" hidden="1">
      <c r="A83" s="163" t="s">
        <v>271</v>
      </c>
      <c r="B83" s="163" t="s">
        <v>272</v>
      </c>
      <c r="C83" s="143" t="s">
        <v>273</v>
      </c>
      <c r="D83" s="143"/>
      <c r="E83" s="164">
        <v>7</v>
      </c>
      <c r="F83" s="163" t="s">
        <v>51</v>
      </c>
      <c r="G83" s="143"/>
      <c r="H83" s="143"/>
      <c r="I83" s="143"/>
      <c r="J83" s="143"/>
      <c r="K83" s="143"/>
      <c r="L83" s="142"/>
      <c r="M83" s="143"/>
      <c r="N83" s="142"/>
      <c r="O83" s="143"/>
      <c r="Q83" s="161"/>
      <c r="R83" s="162"/>
      <c r="S83" s="161"/>
      <c r="T83" s="165"/>
      <c r="U83" s="167"/>
    </row>
    <row r="84" spans="1:21" hidden="1">
      <c r="A84" s="163" t="s">
        <v>271</v>
      </c>
      <c r="B84" s="163" t="s">
        <v>272</v>
      </c>
      <c r="C84" s="143" t="s">
        <v>273</v>
      </c>
      <c r="D84" s="143"/>
      <c r="E84" s="164">
        <v>21</v>
      </c>
      <c r="F84" s="163" t="s">
        <v>43</v>
      </c>
      <c r="G84" s="143"/>
      <c r="H84" s="143"/>
      <c r="I84" s="143"/>
      <c r="J84" s="143"/>
      <c r="K84" s="143"/>
      <c r="L84" s="142"/>
      <c r="M84" s="143"/>
      <c r="N84" s="142"/>
      <c r="O84" s="143"/>
      <c r="Q84" s="161"/>
      <c r="R84" s="162"/>
      <c r="S84" s="161"/>
      <c r="T84" s="165"/>
      <c r="U84" s="159"/>
    </row>
    <row r="85" spans="1:21" hidden="1">
      <c r="A85" s="163" t="s">
        <v>271</v>
      </c>
      <c r="B85" s="163" t="s">
        <v>272</v>
      </c>
      <c r="C85" s="143" t="s">
        <v>273</v>
      </c>
      <c r="D85" s="143"/>
      <c r="E85" s="164">
        <v>1</v>
      </c>
      <c r="F85" s="163" t="s">
        <v>30</v>
      </c>
      <c r="G85" s="143"/>
      <c r="H85" s="143"/>
      <c r="I85" s="143"/>
      <c r="J85" s="143"/>
      <c r="K85" s="143"/>
      <c r="L85" s="142"/>
      <c r="M85" s="143"/>
      <c r="N85" s="142"/>
      <c r="O85" s="143"/>
      <c r="Q85" s="161"/>
      <c r="R85" s="162"/>
      <c r="S85" s="161"/>
      <c r="T85" s="160"/>
      <c r="U85" s="159"/>
    </row>
    <row r="86" spans="1:21" ht="24" hidden="1">
      <c r="A86" s="163" t="s">
        <v>274</v>
      </c>
      <c r="B86" s="163" t="s">
        <v>275</v>
      </c>
      <c r="C86" s="143" t="s">
        <v>273</v>
      </c>
      <c r="D86" s="143"/>
      <c r="E86" s="164">
        <v>2</v>
      </c>
      <c r="F86" s="163" t="s">
        <v>36</v>
      </c>
      <c r="H86" s="143"/>
      <c r="I86" s="143"/>
      <c r="J86" s="143"/>
      <c r="K86" s="143"/>
      <c r="L86" s="142"/>
      <c r="M86" s="143"/>
      <c r="N86" s="142"/>
      <c r="O86" s="143"/>
      <c r="Q86" s="161"/>
      <c r="R86" s="162"/>
      <c r="S86" s="161"/>
      <c r="T86" s="165"/>
      <c r="U86" s="159"/>
    </row>
    <row r="87" spans="1:21" ht="24" hidden="1">
      <c r="A87" s="163" t="s">
        <v>274</v>
      </c>
      <c r="B87" s="163" t="s">
        <v>275</v>
      </c>
      <c r="C87" s="143" t="s">
        <v>273</v>
      </c>
      <c r="D87" s="143"/>
      <c r="E87" s="164">
        <v>6</v>
      </c>
      <c r="F87" s="163" t="s">
        <v>32</v>
      </c>
      <c r="H87" s="143"/>
      <c r="I87" s="143"/>
      <c r="J87" s="143"/>
      <c r="K87" s="143"/>
      <c r="L87" s="142"/>
      <c r="M87" s="143"/>
      <c r="N87" s="142"/>
      <c r="O87" s="143"/>
      <c r="Q87" s="161"/>
      <c r="R87" s="162"/>
      <c r="S87" s="161"/>
      <c r="T87" s="165"/>
      <c r="U87" s="159"/>
    </row>
    <row r="88" spans="1:21" ht="24" hidden="1">
      <c r="A88" s="163" t="s">
        <v>276</v>
      </c>
      <c r="B88" s="163" t="s">
        <v>277</v>
      </c>
      <c r="C88" s="143"/>
      <c r="D88" s="143"/>
      <c r="E88" s="164">
        <v>5</v>
      </c>
      <c r="F88" s="163" t="s">
        <v>278</v>
      </c>
      <c r="G88" s="143"/>
      <c r="H88" s="143"/>
      <c r="I88" s="143"/>
      <c r="J88" s="143"/>
      <c r="K88" s="143"/>
      <c r="L88" s="142"/>
      <c r="M88" s="143"/>
      <c r="N88" s="142"/>
      <c r="O88" s="143"/>
      <c r="Q88" s="161"/>
      <c r="R88" s="162"/>
      <c r="S88" s="161"/>
      <c r="T88" s="165"/>
      <c r="U88" s="159"/>
    </row>
    <row r="89" spans="1:21" ht="24" hidden="1">
      <c r="A89" s="163" t="s">
        <v>276</v>
      </c>
      <c r="B89" s="163" t="s">
        <v>277</v>
      </c>
      <c r="C89" s="143"/>
      <c r="D89" s="143"/>
      <c r="E89" s="164">
        <v>1</v>
      </c>
      <c r="F89" s="163" t="s">
        <v>30</v>
      </c>
      <c r="G89" s="143"/>
      <c r="H89" s="143"/>
      <c r="I89" s="143"/>
      <c r="J89" s="143"/>
      <c r="K89" s="143"/>
      <c r="L89" s="142"/>
      <c r="M89" s="143"/>
      <c r="N89" s="142"/>
      <c r="O89" s="143"/>
      <c r="Q89" s="161"/>
      <c r="R89" s="162"/>
      <c r="S89" s="161"/>
      <c r="T89" s="160"/>
      <c r="U89" s="159"/>
    </row>
    <row r="90" spans="1:21" ht="24" hidden="1">
      <c r="A90" s="163" t="s">
        <v>276</v>
      </c>
      <c r="B90" s="163" t="s">
        <v>277</v>
      </c>
      <c r="C90" s="143"/>
      <c r="D90" s="143"/>
      <c r="E90" s="164">
        <v>10</v>
      </c>
      <c r="F90" s="163" t="s">
        <v>44</v>
      </c>
      <c r="G90" s="143"/>
      <c r="H90" s="143"/>
      <c r="I90" s="143"/>
      <c r="J90" s="143"/>
      <c r="K90" s="143"/>
      <c r="L90" s="142"/>
      <c r="M90" s="143"/>
      <c r="N90" s="143"/>
      <c r="O90" s="143"/>
      <c r="Q90" s="161"/>
      <c r="R90" s="162"/>
      <c r="S90" s="161"/>
      <c r="T90" s="160"/>
      <c r="U90" s="159"/>
    </row>
    <row r="91" spans="1:21" ht="24" hidden="1">
      <c r="A91" s="163" t="s">
        <v>276</v>
      </c>
      <c r="B91" s="163" t="s">
        <v>277</v>
      </c>
      <c r="C91" s="143"/>
      <c r="D91" s="143"/>
      <c r="E91" s="164">
        <v>2</v>
      </c>
      <c r="F91" s="163" t="s">
        <v>36</v>
      </c>
      <c r="G91" s="143"/>
      <c r="H91" s="143"/>
      <c r="I91" s="143"/>
      <c r="J91" s="143"/>
      <c r="K91" s="143"/>
      <c r="L91" s="142"/>
      <c r="M91" s="143"/>
      <c r="N91" s="142"/>
      <c r="O91" s="143"/>
      <c r="Q91" s="161"/>
      <c r="R91" s="162"/>
      <c r="S91" s="161"/>
      <c r="T91" s="160"/>
      <c r="U91" s="159"/>
    </row>
    <row r="92" spans="1:21" ht="48" hidden="1">
      <c r="A92" s="163" t="s">
        <v>276</v>
      </c>
      <c r="B92" s="163" t="s">
        <v>277</v>
      </c>
      <c r="C92" s="143"/>
      <c r="D92" s="143"/>
      <c r="E92" s="164">
        <v>31</v>
      </c>
      <c r="F92" s="163" t="s">
        <v>279</v>
      </c>
      <c r="G92" s="143"/>
      <c r="H92" s="143"/>
      <c r="I92" s="143"/>
      <c r="J92" s="143"/>
      <c r="K92" s="143"/>
      <c r="L92" s="142"/>
      <c r="M92" s="143"/>
      <c r="N92" s="142"/>
      <c r="O92" s="143"/>
      <c r="Q92" s="161"/>
      <c r="R92" s="162"/>
      <c r="S92" s="161"/>
      <c r="T92" s="160"/>
      <c r="U92" s="159"/>
    </row>
    <row r="93" spans="1:21" ht="60" hidden="1">
      <c r="A93" s="163" t="s">
        <v>280</v>
      </c>
      <c r="B93" s="42" t="s">
        <v>281</v>
      </c>
      <c r="C93" s="143"/>
      <c r="D93" s="143"/>
      <c r="E93" s="157">
        <v>5</v>
      </c>
      <c r="F93" s="42" t="s">
        <v>278</v>
      </c>
      <c r="G93" s="143"/>
      <c r="H93" s="143"/>
      <c r="I93" s="143"/>
      <c r="J93" s="143"/>
      <c r="K93" s="143"/>
      <c r="L93" s="142"/>
      <c r="M93" s="143"/>
      <c r="N93" s="142"/>
      <c r="O93" s="143"/>
      <c r="Q93" s="161"/>
      <c r="R93" s="162"/>
      <c r="S93" s="161"/>
      <c r="T93" s="160"/>
      <c r="U93" s="159"/>
    </row>
    <row r="94" spans="1:21" hidden="1">
      <c r="A94" s="163" t="s">
        <v>280</v>
      </c>
      <c r="B94" s="163" t="s">
        <v>282</v>
      </c>
      <c r="C94" s="143"/>
      <c r="D94" s="143"/>
      <c r="E94" s="164">
        <v>1</v>
      </c>
      <c r="F94" s="163" t="s">
        <v>30</v>
      </c>
      <c r="G94" s="143"/>
      <c r="H94" s="143"/>
      <c r="I94" s="143"/>
      <c r="J94" s="143"/>
      <c r="K94" s="143"/>
      <c r="L94" s="142"/>
      <c r="M94" s="143"/>
      <c r="N94" s="142"/>
      <c r="O94" s="143"/>
      <c r="Q94" s="161"/>
      <c r="R94" s="162"/>
      <c r="S94" s="161"/>
      <c r="T94" s="160"/>
      <c r="U94" s="159"/>
    </row>
    <row r="95" spans="1:21" ht="62.1" hidden="1" customHeight="1">
      <c r="A95" s="163" t="s">
        <v>280</v>
      </c>
      <c r="B95" s="163" t="s">
        <v>282</v>
      </c>
      <c r="C95" s="143"/>
      <c r="D95" s="143"/>
      <c r="E95" s="164">
        <v>10</v>
      </c>
      <c r="F95" s="163" t="s">
        <v>44</v>
      </c>
      <c r="G95" s="143"/>
      <c r="H95" s="143"/>
      <c r="I95" s="143"/>
      <c r="J95" s="143"/>
      <c r="K95" s="143"/>
      <c r="L95" s="142"/>
      <c r="M95" s="143"/>
      <c r="N95" s="142"/>
      <c r="O95" s="143"/>
      <c r="Q95" s="161"/>
      <c r="R95" s="162"/>
      <c r="S95" s="161"/>
      <c r="T95" s="165"/>
      <c r="U95" s="159"/>
    </row>
    <row r="96" spans="1:21" ht="102" hidden="1" customHeight="1">
      <c r="A96" s="163" t="s">
        <v>280</v>
      </c>
      <c r="B96" s="163" t="s">
        <v>282</v>
      </c>
      <c r="C96" s="143"/>
      <c r="D96" s="143"/>
      <c r="E96" s="164">
        <v>2</v>
      </c>
      <c r="F96" s="163" t="s">
        <v>36</v>
      </c>
      <c r="G96" s="143"/>
      <c r="H96" s="143"/>
      <c r="I96" s="143"/>
      <c r="J96" s="143"/>
      <c r="K96" s="143"/>
      <c r="L96" s="142"/>
      <c r="M96" s="143"/>
      <c r="N96" s="142"/>
      <c r="O96" s="143"/>
      <c r="Q96" s="161"/>
      <c r="R96" s="162"/>
      <c r="S96" s="161"/>
      <c r="T96" s="165"/>
      <c r="U96" s="159"/>
    </row>
    <row r="97" spans="1:21" hidden="1">
      <c r="A97" s="163" t="s">
        <v>280</v>
      </c>
      <c r="B97" s="163" t="s">
        <v>282</v>
      </c>
      <c r="C97" s="143"/>
      <c r="D97" s="143"/>
      <c r="E97" s="164">
        <v>6</v>
      </c>
      <c r="F97" s="163" t="s">
        <v>283</v>
      </c>
      <c r="G97" s="143"/>
      <c r="H97" s="143"/>
      <c r="I97" s="143"/>
      <c r="J97" s="143"/>
      <c r="K97" s="143"/>
      <c r="L97" s="142"/>
      <c r="M97" s="143"/>
      <c r="N97" s="142"/>
      <c r="O97" s="143"/>
      <c r="Q97" s="161"/>
      <c r="R97" s="162"/>
      <c r="S97" s="161"/>
      <c r="T97" s="160"/>
      <c r="U97" s="159"/>
    </row>
    <row r="98" spans="1:21" hidden="1">
      <c r="A98" s="163" t="s">
        <v>280</v>
      </c>
      <c r="B98" s="163" t="s">
        <v>282</v>
      </c>
      <c r="C98" s="143"/>
      <c r="D98" s="143"/>
      <c r="E98" s="163">
        <v>16</v>
      </c>
      <c r="F98" s="163" t="s">
        <v>284</v>
      </c>
      <c r="G98" s="143"/>
      <c r="H98" s="143"/>
      <c r="I98" s="143"/>
      <c r="J98" s="143"/>
      <c r="K98" s="143"/>
      <c r="L98" s="142"/>
      <c r="M98" s="143"/>
      <c r="N98" s="142"/>
      <c r="O98" s="143"/>
      <c r="Q98" s="161"/>
      <c r="R98" s="162"/>
      <c r="S98" s="161"/>
      <c r="T98" s="160"/>
      <c r="U98" s="159"/>
    </row>
    <row r="99" spans="1:21" hidden="1">
      <c r="A99" s="143"/>
      <c r="B99" s="143"/>
      <c r="C99" s="143"/>
      <c r="D99" s="143"/>
      <c r="E99" s="157"/>
      <c r="F99" s="42"/>
      <c r="G99" s="143"/>
      <c r="H99" s="143"/>
      <c r="I99" s="143"/>
      <c r="J99" s="143"/>
      <c r="K99" s="143"/>
      <c r="L99" s="142"/>
      <c r="M99" s="143"/>
      <c r="N99" s="142"/>
      <c r="O99" s="143"/>
      <c r="Q99" s="161"/>
      <c r="R99" s="162"/>
      <c r="S99" s="161"/>
      <c r="T99" s="160"/>
      <c r="U99" s="159"/>
    </row>
    <row r="100" spans="1:21" hidden="1">
      <c r="A100" s="143"/>
      <c r="B100" s="143"/>
      <c r="C100" s="143"/>
      <c r="D100" s="143"/>
      <c r="E100" s="157"/>
      <c r="F100" s="42"/>
      <c r="G100" s="143"/>
      <c r="H100" s="143"/>
      <c r="I100" s="143"/>
      <c r="J100" s="143"/>
      <c r="K100" s="143"/>
      <c r="L100" s="142"/>
      <c r="M100" s="143"/>
      <c r="N100" s="142"/>
      <c r="O100" s="143"/>
      <c r="Q100" s="161"/>
      <c r="R100" s="162"/>
      <c r="S100" s="161"/>
      <c r="T100" s="160"/>
      <c r="U100" s="159"/>
    </row>
    <row r="101" spans="1:21" hidden="1">
      <c r="A101" s="143"/>
      <c r="B101" s="143"/>
      <c r="C101" s="143"/>
      <c r="D101" s="143"/>
      <c r="E101" s="157"/>
      <c r="F101" s="42"/>
      <c r="G101" s="143"/>
      <c r="H101" s="143"/>
      <c r="I101" s="143"/>
      <c r="J101" s="143"/>
      <c r="K101" s="143"/>
      <c r="L101" s="142"/>
      <c r="M101" s="143"/>
      <c r="N101" s="142"/>
      <c r="O101" s="143"/>
      <c r="Q101" s="161"/>
      <c r="R101" s="162"/>
      <c r="S101" s="161"/>
      <c r="T101" s="160"/>
      <c r="U101" s="159"/>
    </row>
    <row r="102" spans="1:21" hidden="1">
      <c r="A102" s="143"/>
      <c r="B102" s="143"/>
      <c r="C102" s="143"/>
      <c r="D102" s="143"/>
      <c r="E102" s="158"/>
      <c r="F102" s="42"/>
      <c r="G102" s="143"/>
      <c r="H102" s="143"/>
      <c r="I102" s="143"/>
      <c r="J102" s="143"/>
      <c r="K102" s="143"/>
      <c r="L102" s="142"/>
      <c r="M102" s="143"/>
      <c r="N102" s="142"/>
      <c r="O102" s="143"/>
    </row>
    <row r="103" spans="1:21" hidden="1">
      <c r="A103" s="143"/>
      <c r="B103" s="143"/>
      <c r="C103" s="143"/>
      <c r="D103" s="143"/>
      <c r="E103" s="158"/>
      <c r="F103" s="42"/>
      <c r="G103" s="143"/>
      <c r="H103" s="143"/>
      <c r="I103" s="143"/>
      <c r="J103" s="143"/>
      <c r="K103" s="143"/>
      <c r="L103" s="142"/>
      <c r="M103" s="143"/>
      <c r="N103" s="142"/>
      <c r="O103" s="143"/>
    </row>
    <row r="104" spans="1:21" hidden="1">
      <c r="A104" s="143"/>
      <c r="B104" s="143"/>
      <c r="C104" s="143"/>
      <c r="D104" s="143"/>
      <c r="E104" s="157"/>
      <c r="F104" s="42"/>
      <c r="G104" s="143"/>
      <c r="H104" s="143"/>
      <c r="I104" s="143"/>
      <c r="J104" s="143"/>
      <c r="K104" s="143"/>
      <c r="L104" s="142"/>
      <c r="M104" s="143"/>
      <c r="N104" s="142"/>
      <c r="O104" s="143"/>
    </row>
    <row r="105" spans="1:21" hidden="1">
      <c r="A105" s="143"/>
      <c r="B105" s="143"/>
      <c r="C105" s="143"/>
      <c r="D105" s="143"/>
      <c r="E105" s="154"/>
      <c r="F105" s="153"/>
      <c r="G105" s="143"/>
      <c r="H105" s="143"/>
      <c r="I105" s="143"/>
      <c r="J105" s="143"/>
      <c r="K105" s="143"/>
      <c r="L105" s="142"/>
      <c r="M105" s="143"/>
      <c r="N105" s="142"/>
      <c r="O105" s="143"/>
    </row>
    <row r="106" spans="1:21" hidden="1">
      <c r="A106" s="143"/>
      <c r="B106" s="143"/>
      <c r="C106" s="143"/>
      <c r="D106" s="143"/>
      <c r="E106" s="154"/>
      <c r="F106" s="153"/>
      <c r="G106" s="143"/>
      <c r="H106" s="143"/>
      <c r="I106" s="143"/>
      <c r="J106" s="143"/>
      <c r="K106" s="143"/>
      <c r="L106" s="142"/>
      <c r="M106" s="143"/>
      <c r="N106" s="143"/>
      <c r="O106" s="143"/>
    </row>
    <row r="107" spans="1:21" hidden="1">
      <c r="A107" s="143"/>
      <c r="B107" s="143"/>
      <c r="C107" s="143"/>
      <c r="D107" s="143"/>
      <c r="E107" s="154"/>
      <c r="F107" s="153"/>
      <c r="G107" s="143"/>
      <c r="H107" s="143"/>
      <c r="I107" s="143"/>
      <c r="J107" s="143"/>
      <c r="K107" s="143"/>
      <c r="L107" s="142"/>
      <c r="M107" s="143"/>
      <c r="N107" s="142"/>
      <c r="O107" s="143"/>
    </row>
    <row r="108" spans="1:21" hidden="1">
      <c r="A108" s="143"/>
      <c r="B108" s="143"/>
      <c r="C108" s="143"/>
      <c r="D108" s="143"/>
      <c r="E108" s="154"/>
      <c r="F108" s="153"/>
      <c r="G108" s="143"/>
      <c r="H108" s="143"/>
      <c r="I108" s="143"/>
      <c r="J108" s="143"/>
      <c r="K108" s="143"/>
      <c r="L108" s="142"/>
      <c r="M108" s="143"/>
      <c r="N108" s="143"/>
      <c r="O108" s="143"/>
    </row>
    <row r="109" spans="1:21" hidden="1">
      <c r="A109" s="143"/>
      <c r="B109" s="143"/>
      <c r="C109" s="143"/>
      <c r="D109" s="143"/>
      <c r="E109" s="154"/>
      <c r="F109" s="153"/>
      <c r="G109" s="143"/>
      <c r="H109" s="143"/>
      <c r="I109" s="143"/>
      <c r="J109" s="143"/>
      <c r="K109" s="143"/>
      <c r="L109" s="142"/>
      <c r="M109" s="143"/>
      <c r="N109" s="142"/>
      <c r="O109" s="143"/>
    </row>
    <row r="110" spans="1:21" hidden="1">
      <c r="A110" s="143"/>
      <c r="B110" s="143"/>
      <c r="C110" s="143"/>
      <c r="D110" s="143"/>
      <c r="E110" s="154"/>
      <c r="F110" s="153"/>
      <c r="G110" s="143"/>
      <c r="H110" s="143"/>
      <c r="I110" s="143"/>
      <c r="J110" s="143"/>
      <c r="K110" s="143"/>
      <c r="L110" s="142"/>
      <c r="M110" s="143"/>
      <c r="N110" s="142"/>
      <c r="O110" s="143"/>
    </row>
    <row r="111" spans="1:21" hidden="1">
      <c r="A111" s="143"/>
      <c r="B111" s="143"/>
      <c r="C111" s="143"/>
      <c r="D111" s="143"/>
      <c r="E111" s="154"/>
      <c r="F111" s="153"/>
      <c r="G111" s="143"/>
      <c r="H111" s="143"/>
      <c r="I111" s="143"/>
      <c r="J111" s="143"/>
      <c r="K111" s="143"/>
      <c r="L111" s="142"/>
      <c r="M111" s="143"/>
      <c r="N111" s="142"/>
      <c r="O111" s="143"/>
    </row>
    <row r="112" spans="1:21" hidden="1">
      <c r="A112" s="143"/>
      <c r="B112" s="143"/>
      <c r="C112" s="143"/>
      <c r="D112" s="143"/>
      <c r="E112" s="154"/>
      <c r="F112" s="155"/>
      <c r="G112" s="143"/>
      <c r="H112" s="143"/>
      <c r="I112" s="143"/>
      <c r="J112" s="143"/>
      <c r="K112" s="143"/>
      <c r="L112" s="142"/>
      <c r="M112" s="143"/>
      <c r="N112" s="142"/>
      <c r="O112" s="143"/>
    </row>
    <row r="113" spans="1:15" hidden="1">
      <c r="A113" s="143"/>
      <c r="B113" s="143"/>
      <c r="C113" s="143"/>
      <c r="D113" s="143"/>
      <c r="E113" s="154"/>
      <c r="F113" s="142"/>
      <c r="G113" s="143"/>
      <c r="H113" s="143"/>
      <c r="I113" s="143"/>
      <c r="J113" s="143"/>
      <c r="K113" s="143"/>
      <c r="L113" s="142"/>
      <c r="M113" s="143"/>
      <c r="N113" s="142"/>
      <c r="O113" s="143"/>
    </row>
    <row r="114" spans="1:15" hidden="1">
      <c r="A114" s="143"/>
      <c r="B114" s="143"/>
      <c r="C114" s="143"/>
      <c r="D114" s="143"/>
      <c r="E114" s="154"/>
      <c r="F114" s="143"/>
      <c r="G114" s="143"/>
      <c r="H114" s="143"/>
      <c r="I114" s="143"/>
      <c r="J114" s="143"/>
      <c r="K114" s="143"/>
      <c r="L114" s="142"/>
      <c r="M114" s="143"/>
      <c r="N114" s="142"/>
      <c r="O114" s="156"/>
    </row>
    <row r="115" spans="1:15" hidden="1">
      <c r="A115" s="143"/>
      <c r="B115" s="143"/>
      <c r="C115" s="143"/>
      <c r="D115" s="143"/>
      <c r="E115" s="154"/>
      <c r="F115" s="143"/>
      <c r="G115" s="143"/>
      <c r="H115" s="143"/>
      <c r="I115" s="143"/>
      <c r="J115" s="143"/>
      <c r="K115" s="143"/>
      <c r="L115" s="142"/>
      <c r="M115" s="143"/>
      <c r="N115" s="142"/>
      <c r="O115" s="143"/>
    </row>
    <row r="116" spans="1:15" hidden="1">
      <c r="A116" s="143"/>
      <c r="B116" s="143"/>
      <c r="C116" s="143"/>
      <c r="D116" s="143"/>
      <c r="E116" s="154"/>
      <c r="F116" s="155"/>
      <c r="G116" s="143"/>
      <c r="H116" s="143"/>
      <c r="I116" s="143"/>
      <c r="J116" s="143"/>
      <c r="K116" s="143"/>
      <c r="L116" s="142"/>
      <c r="M116" s="143"/>
      <c r="N116" s="142"/>
      <c r="O116" s="143"/>
    </row>
    <row r="117" spans="1:15" hidden="1">
      <c r="A117" s="143"/>
      <c r="B117" s="143"/>
      <c r="C117" s="143"/>
      <c r="D117" s="143"/>
      <c r="E117" s="154"/>
      <c r="F117" s="153"/>
      <c r="G117" s="143"/>
      <c r="H117" s="143"/>
      <c r="I117" s="143"/>
      <c r="J117" s="143"/>
      <c r="K117" s="143"/>
      <c r="L117" s="142"/>
      <c r="M117" s="143"/>
      <c r="N117" s="142"/>
      <c r="O117" s="143"/>
    </row>
    <row r="118" spans="1:15" hidden="1">
      <c r="A118" s="143"/>
      <c r="B118" s="143"/>
      <c r="C118" s="143"/>
      <c r="D118" s="143"/>
      <c r="E118" s="154"/>
      <c r="F118" s="153"/>
      <c r="G118" s="143"/>
      <c r="H118" s="143"/>
      <c r="I118" s="143"/>
      <c r="J118" s="143"/>
      <c r="K118" s="143"/>
      <c r="L118" s="142"/>
      <c r="M118" s="143"/>
      <c r="N118" s="142"/>
      <c r="O118" s="143"/>
    </row>
    <row r="119" spans="1:15" hidden="1">
      <c r="A119" s="143"/>
      <c r="B119" s="143"/>
      <c r="C119" s="143"/>
      <c r="D119" s="143"/>
      <c r="E119" s="154"/>
      <c r="F119" s="153"/>
      <c r="G119" s="143"/>
      <c r="H119" s="143"/>
      <c r="I119" s="143"/>
      <c r="J119" s="143"/>
      <c r="K119" s="143"/>
      <c r="L119" s="142"/>
      <c r="M119" s="143"/>
      <c r="N119" s="142"/>
      <c r="O119" s="143"/>
    </row>
    <row r="120" spans="1:15" hidden="1">
      <c r="A120" s="143"/>
      <c r="B120" s="143"/>
      <c r="C120" s="143"/>
      <c r="D120" s="143"/>
      <c r="E120" s="154"/>
      <c r="F120" s="153"/>
      <c r="G120" s="143"/>
      <c r="H120" s="143"/>
      <c r="I120" s="143"/>
      <c r="J120" s="143"/>
      <c r="K120" s="143"/>
      <c r="L120" s="142"/>
      <c r="M120" s="143"/>
      <c r="N120" s="142"/>
      <c r="O120" s="143"/>
    </row>
    <row r="121" spans="1:15" hidden="1">
      <c r="A121" s="143"/>
      <c r="B121" s="143"/>
      <c r="C121" s="143"/>
      <c r="D121" s="143"/>
      <c r="E121" s="154"/>
      <c r="F121" s="153"/>
      <c r="G121" s="143"/>
      <c r="H121" s="143"/>
      <c r="I121" s="143"/>
      <c r="J121" s="143"/>
      <c r="K121" s="143"/>
      <c r="L121" s="142"/>
      <c r="M121" s="143"/>
      <c r="N121" s="142"/>
      <c r="O121" s="143"/>
    </row>
    <row r="122" spans="1:15" hidden="1">
      <c r="A122" s="143"/>
      <c r="B122" s="143"/>
      <c r="C122" s="143"/>
      <c r="D122" s="143"/>
      <c r="E122" s="154"/>
      <c r="F122" s="153"/>
      <c r="G122" s="143"/>
      <c r="H122" s="143"/>
      <c r="I122" s="143"/>
      <c r="J122" s="143"/>
      <c r="K122" s="143"/>
      <c r="L122" s="142"/>
      <c r="M122" s="143"/>
      <c r="N122" s="142"/>
      <c r="O122" s="143"/>
    </row>
    <row r="123" spans="1:15" hidden="1">
      <c r="A123" s="143"/>
      <c r="B123" s="143"/>
      <c r="C123" s="143"/>
      <c r="D123" s="143"/>
      <c r="E123" s="154"/>
      <c r="F123" s="153"/>
      <c r="G123" s="143"/>
      <c r="H123" s="143"/>
      <c r="I123" s="143"/>
      <c r="J123" s="143"/>
      <c r="K123" s="143"/>
      <c r="L123" s="142"/>
      <c r="M123" s="143"/>
      <c r="N123" s="142"/>
      <c r="O123" s="143"/>
    </row>
    <row r="124" spans="1:15" hidden="1">
      <c r="A124" s="143"/>
      <c r="B124" s="143"/>
      <c r="C124" s="143"/>
      <c r="D124" s="143"/>
      <c r="E124" s="154"/>
      <c r="F124" s="153"/>
      <c r="G124" s="143"/>
      <c r="H124" s="143"/>
      <c r="I124" s="143"/>
      <c r="J124" s="143"/>
      <c r="K124" s="143"/>
      <c r="L124" s="142"/>
      <c r="M124" s="143"/>
      <c r="N124" s="142"/>
      <c r="O124" s="143"/>
    </row>
    <row r="125" spans="1:15" hidden="1">
      <c r="A125" s="143"/>
      <c r="B125" s="143"/>
      <c r="C125" s="143"/>
      <c r="D125" s="143"/>
      <c r="E125" s="154"/>
      <c r="F125" s="153"/>
      <c r="G125" s="143"/>
      <c r="H125" s="143"/>
      <c r="I125" s="143"/>
      <c r="J125" s="143"/>
      <c r="K125" s="143"/>
      <c r="L125" s="142"/>
      <c r="M125" s="143"/>
      <c r="N125" s="142"/>
      <c r="O125" s="143"/>
    </row>
    <row r="126" spans="1:15" ht="15" hidden="1" customHeight="1">
      <c r="A126" s="143"/>
      <c r="B126" s="143"/>
      <c r="C126" s="143"/>
      <c r="D126" s="143"/>
      <c r="E126" s="154"/>
      <c r="F126" s="153"/>
      <c r="G126" s="143"/>
      <c r="H126" s="143"/>
      <c r="I126" s="143"/>
      <c r="J126" s="143"/>
      <c r="K126" s="143"/>
      <c r="L126" s="142"/>
      <c r="M126" s="143"/>
      <c r="N126" s="142"/>
      <c r="O126" s="143"/>
    </row>
    <row r="127" spans="1:15" ht="15" hidden="1" customHeight="1">
      <c r="A127" s="143"/>
      <c r="B127" s="143"/>
      <c r="C127" s="143"/>
      <c r="D127" s="143"/>
      <c r="E127" s="154"/>
      <c r="F127" s="153"/>
      <c r="G127" s="143"/>
      <c r="H127" s="143"/>
      <c r="I127" s="143"/>
      <c r="J127" s="143"/>
      <c r="K127" s="143"/>
      <c r="L127" s="142"/>
      <c r="M127" s="143"/>
      <c r="N127" s="142"/>
      <c r="O127" s="143"/>
    </row>
    <row r="128" spans="1:15" hidden="1">
      <c r="A128" s="143"/>
      <c r="B128" s="143"/>
      <c r="C128" s="143"/>
      <c r="D128" s="143"/>
      <c r="E128" s="154"/>
      <c r="F128" s="153"/>
      <c r="G128" s="143"/>
      <c r="H128" s="143"/>
      <c r="I128" s="143"/>
      <c r="J128" s="143"/>
      <c r="K128" s="143"/>
      <c r="L128" s="142"/>
      <c r="M128" s="143"/>
      <c r="N128" s="142"/>
      <c r="O128" s="143"/>
    </row>
    <row r="129" spans="1:15" hidden="1">
      <c r="A129" s="143"/>
      <c r="B129" s="143"/>
      <c r="C129" s="143"/>
      <c r="D129" s="143"/>
      <c r="E129" s="154"/>
      <c r="F129" s="153"/>
      <c r="G129" s="143"/>
      <c r="H129" s="143"/>
      <c r="I129" s="143"/>
      <c r="J129" s="143"/>
      <c r="K129" s="143"/>
      <c r="L129" s="142"/>
      <c r="M129" s="143"/>
      <c r="N129" s="142"/>
      <c r="O129" s="143"/>
    </row>
    <row r="130" spans="1:15" hidden="1">
      <c r="A130" s="143"/>
      <c r="B130" s="143"/>
      <c r="C130" s="143"/>
      <c r="D130" s="143"/>
      <c r="E130" s="154"/>
      <c r="F130" s="153"/>
      <c r="G130" s="143"/>
      <c r="H130" s="143"/>
      <c r="I130" s="143"/>
      <c r="J130" s="143"/>
      <c r="K130" s="143"/>
      <c r="L130" s="142"/>
      <c r="M130" s="143"/>
      <c r="N130" s="143"/>
      <c r="O130" s="143"/>
    </row>
    <row r="131" spans="1:15" hidden="1">
      <c r="A131" s="143"/>
      <c r="B131" s="143"/>
      <c r="C131" s="143"/>
      <c r="D131" s="143"/>
      <c r="E131" s="154"/>
      <c r="F131" s="153"/>
      <c r="G131" s="143"/>
      <c r="H131" s="143"/>
      <c r="I131" s="143"/>
      <c r="J131" s="143"/>
      <c r="K131" s="143"/>
      <c r="L131" s="142"/>
      <c r="M131" s="143"/>
      <c r="N131" s="143"/>
      <c r="O131" s="143"/>
    </row>
    <row r="132" spans="1:15" hidden="1">
      <c r="A132" s="143"/>
      <c r="B132" s="143"/>
      <c r="C132" s="143"/>
      <c r="D132" s="143"/>
      <c r="E132" s="154"/>
      <c r="F132" s="143"/>
      <c r="G132" s="143"/>
      <c r="H132" s="143"/>
      <c r="I132" s="143"/>
      <c r="J132" s="143"/>
      <c r="K132" s="143"/>
      <c r="L132" s="142"/>
      <c r="M132" s="143"/>
      <c r="N132" s="143"/>
      <c r="O132" s="143"/>
    </row>
    <row r="133" spans="1:15" hidden="1">
      <c r="A133" s="143"/>
      <c r="B133" s="143"/>
      <c r="C133" s="143"/>
      <c r="D133" s="143"/>
      <c r="E133" s="154"/>
      <c r="F133" s="153"/>
      <c r="G133" s="143"/>
      <c r="H133" s="143"/>
      <c r="I133" s="143"/>
      <c r="J133" s="143"/>
      <c r="K133" s="143"/>
      <c r="L133" s="142"/>
      <c r="M133" s="143"/>
      <c r="N133" s="142"/>
      <c r="O133" s="143"/>
    </row>
    <row r="134" spans="1:15" hidden="1">
      <c r="A134" s="145"/>
      <c r="B134" s="144"/>
      <c r="C134" s="144"/>
      <c r="E134" s="152"/>
      <c r="F134" s="144"/>
      <c r="G134" s="145"/>
      <c r="H134" s="144"/>
      <c r="I134" s="144"/>
      <c r="J134" s="144"/>
      <c r="K134" s="145"/>
      <c r="L134" s="144"/>
      <c r="M134" s="145"/>
      <c r="N134" s="144"/>
      <c r="O134" s="145"/>
    </row>
    <row r="135" spans="1:15" hidden="1">
      <c r="B135" s="18"/>
      <c r="C135" s="18"/>
      <c r="E135" s="19"/>
      <c r="F135" s="18"/>
      <c r="G135" s="3"/>
      <c r="H135" s="18"/>
      <c r="I135" s="18"/>
      <c r="J135" s="18"/>
      <c r="K135" s="3"/>
      <c r="L135" s="18"/>
      <c r="M135" s="3"/>
      <c r="N135" s="18"/>
    </row>
    <row r="136" spans="1:15" hidden="1">
      <c r="B136" s="18"/>
      <c r="C136" s="18"/>
      <c r="E136" s="19"/>
      <c r="F136" s="18"/>
      <c r="G136" s="3"/>
      <c r="H136" s="18"/>
      <c r="I136" s="18"/>
      <c r="J136" s="18"/>
      <c r="K136" s="3"/>
      <c r="L136" s="3"/>
      <c r="M136" s="3"/>
      <c r="N136" s="18"/>
    </row>
    <row r="137" spans="1:15" hidden="1">
      <c r="B137" s="18"/>
      <c r="C137" s="18"/>
      <c r="E137" s="19"/>
      <c r="F137" s="18"/>
      <c r="G137" s="3"/>
      <c r="H137" s="18"/>
      <c r="I137" s="18"/>
      <c r="J137" s="18"/>
      <c r="K137" s="3"/>
      <c r="L137" s="3"/>
      <c r="M137" s="3"/>
      <c r="N137" s="18"/>
    </row>
    <row r="138" spans="1:15" hidden="1">
      <c r="B138" s="18"/>
      <c r="C138" s="18"/>
      <c r="E138" s="19"/>
      <c r="F138" s="18"/>
      <c r="G138" s="3"/>
      <c r="H138" s="18"/>
      <c r="I138" s="18"/>
      <c r="J138" s="18"/>
      <c r="K138" s="3"/>
      <c r="L138" s="3"/>
      <c r="M138" s="3"/>
      <c r="N138" s="18"/>
    </row>
    <row r="139" spans="1:15" hidden="1">
      <c r="B139" s="18"/>
      <c r="C139" s="18"/>
      <c r="E139" s="19"/>
      <c r="F139" s="18"/>
      <c r="G139" s="3"/>
      <c r="H139" s="18"/>
      <c r="I139" s="18"/>
      <c r="J139" s="18"/>
      <c r="K139" s="3"/>
      <c r="L139" s="3"/>
      <c r="M139" s="3"/>
      <c r="N139" s="18"/>
    </row>
    <row r="140" spans="1:15" hidden="1">
      <c r="B140" s="18"/>
      <c r="C140" s="18"/>
      <c r="E140" s="19"/>
      <c r="F140" s="18"/>
      <c r="G140" s="3"/>
      <c r="H140" s="18"/>
      <c r="I140" s="18"/>
      <c r="J140" s="18"/>
      <c r="K140" s="3"/>
      <c r="L140" s="18"/>
      <c r="M140" s="3"/>
      <c r="N140" s="18"/>
    </row>
    <row r="141" spans="1:15" hidden="1">
      <c r="B141" s="18"/>
      <c r="C141" s="18"/>
      <c r="E141" s="19"/>
      <c r="F141" s="18"/>
      <c r="G141" s="3"/>
      <c r="H141" s="18"/>
      <c r="I141" s="18"/>
      <c r="J141" s="18"/>
      <c r="K141" s="3"/>
      <c r="L141" s="18"/>
      <c r="M141" s="3"/>
      <c r="N141" s="18"/>
    </row>
    <row r="142" spans="1:15" hidden="1">
      <c r="B142" s="18"/>
      <c r="C142" s="18"/>
      <c r="E142" s="19"/>
      <c r="F142" s="18"/>
      <c r="G142" s="3"/>
      <c r="H142" s="18"/>
      <c r="I142" s="18"/>
      <c r="J142" s="18"/>
      <c r="K142" s="3"/>
      <c r="L142" s="18"/>
      <c r="M142" s="3"/>
      <c r="N142" s="18"/>
    </row>
    <row r="143" spans="1:15" hidden="1">
      <c r="B143" s="18"/>
      <c r="C143" s="18"/>
      <c r="E143" s="19"/>
      <c r="F143" s="18"/>
      <c r="G143" s="3"/>
      <c r="H143" s="18"/>
      <c r="I143" s="18"/>
      <c r="J143" s="18"/>
      <c r="K143" s="3"/>
      <c r="L143" s="18"/>
      <c r="M143" s="3"/>
      <c r="N143" s="18"/>
    </row>
    <row r="144" spans="1:15" hidden="1">
      <c r="B144" s="18"/>
      <c r="C144" s="18"/>
      <c r="E144" s="19"/>
      <c r="F144" s="18"/>
      <c r="G144" s="3"/>
      <c r="H144" s="18"/>
      <c r="I144" s="18"/>
      <c r="J144" s="18"/>
      <c r="K144" s="3"/>
      <c r="L144" s="18"/>
      <c r="M144" s="3"/>
      <c r="N144" s="18"/>
    </row>
    <row r="145" spans="2:14" hidden="1">
      <c r="B145" s="18"/>
      <c r="C145" s="18"/>
      <c r="E145" s="19"/>
      <c r="F145" s="18"/>
      <c r="G145" s="3"/>
      <c r="H145" s="18"/>
      <c r="I145" s="18"/>
      <c r="J145" s="18"/>
      <c r="K145" s="3"/>
      <c r="L145" s="18"/>
      <c r="M145" s="3"/>
      <c r="N145" s="18"/>
    </row>
    <row r="146" spans="2:14" hidden="1">
      <c r="B146" s="18"/>
      <c r="C146" s="18"/>
      <c r="E146" s="19"/>
      <c r="F146" s="18"/>
      <c r="G146" s="3"/>
      <c r="H146" s="18"/>
      <c r="I146" s="18"/>
      <c r="J146" s="18"/>
      <c r="K146" s="3"/>
      <c r="L146" s="18"/>
      <c r="M146" s="3"/>
      <c r="N146" s="18"/>
    </row>
    <row r="147" spans="2:14" hidden="1">
      <c r="B147" s="18"/>
      <c r="C147" s="18"/>
      <c r="E147" s="19"/>
      <c r="F147" s="18"/>
      <c r="G147" s="3"/>
      <c r="H147" s="18"/>
      <c r="I147" s="18"/>
      <c r="J147" s="18"/>
      <c r="K147" s="3"/>
      <c r="L147" s="18"/>
      <c r="M147" s="3"/>
      <c r="N147" s="18"/>
    </row>
    <row r="148" spans="2:14" hidden="1">
      <c r="B148" s="18"/>
      <c r="C148" s="18"/>
      <c r="E148" s="19"/>
      <c r="F148" s="18"/>
      <c r="G148" s="3"/>
      <c r="H148" s="18"/>
      <c r="I148" s="18"/>
      <c r="J148" s="18"/>
      <c r="K148" s="3"/>
      <c r="L148" s="18"/>
      <c r="M148" s="3"/>
      <c r="N148" s="18"/>
    </row>
    <row r="149" spans="2:14" hidden="1">
      <c r="B149" s="18"/>
      <c r="C149" s="18"/>
      <c r="E149" s="19"/>
      <c r="F149" s="18"/>
      <c r="G149" s="3"/>
      <c r="H149" s="18"/>
      <c r="I149" s="18"/>
      <c r="J149" s="18"/>
      <c r="K149" s="3"/>
      <c r="L149" s="18"/>
      <c r="M149" s="3"/>
      <c r="N149" s="18"/>
    </row>
    <row r="150" spans="2:14" hidden="1">
      <c r="B150" s="18"/>
      <c r="C150" s="18"/>
      <c r="E150" s="19"/>
      <c r="F150" s="18"/>
      <c r="G150" s="3"/>
      <c r="H150" s="18"/>
      <c r="I150" s="18"/>
      <c r="J150" s="18"/>
      <c r="K150" s="3"/>
      <c r="L150" s="18"/>
      <c r="M150" s="3"/>
      <c r="N150" s="18"/>
    </row>
    <row r="151" spans="2:14" hidden="1">
      <c r="B151" s="18"/>
      <c r="C151" s="18"/>
      <c r="E151" s="19"/>
      <c r="F151" s="18"/>
      <c r="G151" s="3"/>
      <c r="H151" s="18"/>
      <c r="I151" s="18"/>
      <c r="J151" s="18"/>
      <c r="K151" s="3"/>
      <c r="L151" s="18"/>
      <c r="M151" s="3"/>
      <c r="N151" s="18"/>
    </row>
    <row r="152" spans="2:14" hidden="1">
      <c r="B152" s="18"/>
      <c r="C152" s="18"/>
      <c r="E152" s="19"/>
      <c r="F152" s="18"/>
      <c r="G152" s="3"/>
      <c r="H152" s="18"/>
      <c r="I152" s="18"/>
      <c r="J152" s="18"/>
      <c r="K152" s="3"/>
      <c r="L152" s="18"/>
      <c r="M152" s="3"/>
      <c r="N152" s="18"/>
    </row>
    <row r="153" spans="2:14" hidden="1">
      <c r="B153" s="18"/>
      <c r="C153" s="18"/>
      <c r="E153" s="19"/>
      <c r="F153" s="18"/>
      <c r="G153" s="3"/>
      <c r="H153" s="18"/>
      <c r="I153" s="18"/>
      <c r="J153" s="18"/>
      <c r="K153" s="3"/>
      <c r="L153" s="18"/>
      <c r="M153" s="3"/>
      <c r="N153" s="18"/>
    </row>
    <row r="154" spans="2:14" hidden="1">
      <c r="B154" s="18"/>
      <c r="C154" s="18"/>
      <c r="E154" s="19"/>
      <c r="F154" s="18"/>
      <c r="G154" s="3"/>
      <c r="H154" s="18"/>
      <c r="I154" s="18"/>
      <c r="J154" s="18"/>
      <c r="K154" s="3"/>
      <c r="L154" s="18"/>
      <c r="M154" s="3"/>
      <c r="N154" s="18"/>
    </row>
    <row r="155" spans="2:14" hidden="1">
      <c r="B155" s="18"/>
      <c r="C155" s="18"/>
      <c r="E155" s="19"/>
      <c r="F155" s="18"/>
      <c r="G155" s="3"/>
      <c r="H155" s="18"/>
      <c r="I155" s="18"/>
      <c r="J155" s="18"/>
      <c r="K155" s="3"/>
      <c r="L155" s="18"/>
      <c r="M155" s="3"/>
      <c r="N155" s="18"/>
    </row>
    <row r="156" spans="2:14" hidden="1">
      <c r="B156" s="18"/>
      <c r="C156" s="18"/>
      <c r="E156" s="19"/>
      <c r="F156" s="18"/>
      <c r="G156" s="3"/>
      <c r="H156" s="18"/>
      <c r="I156" s="18"/>
      <c r="J156" s="18"/>
      <c r="K156" s="3"/>
      <c r="L156" s="18"/>
      <c r="M156" s="3"/>
      <c r="N156" s="18"/>
    </row>
    <row r="157" spans="2:14" hidden="1">
      <c r="B157" s="18"/>
      <c r="C157" s="18"/>
      <c r="E157" s="19"/>
      <c r="F157" s="18"/>
      <c r="G157" s="3"/>
      <c r="H157" s="18"/>
      <c r="I157" s="18"/>
      <c r="J157" s="18"/>
      <c r="K157" s="3"/>
      <c r="L157" s="18"/>
      <c r="M157" s="3"/>
      <c r="N157" s="18"/>
    </row>
    <row r="158" spans="2:14" hidden="1">
      <c r="B158" s="18"/>
      <c r="C158" s="18"/>
      <c r="E158" s="19"/>
      <c r="F158" s="18"/>
      <c r="G158" s="3"/>
      <c r="H158" s="18"/>
      <c r="I158" s="18"/>
      <c r="J158" s="18"/>
      <c r="K158" s="3"/>
      <c r="L158" s="18"/>
      <c r="M158" s="3"/>
      <c r="N158" s="18"/>
    </row>
    <row r="159" spans="2:14" hidden="1">
      <c r="B159" s="18"/>
      <c r="C159" s="18"/>
      <c r="E159" s="19"/>
      <c r="F159" s="18"/>
      <c r="G159" s="3"/>
      <c r="H159" s="18"/>
      <c r="I159" s="18"/>
      <c r="J159" s="18"/>
      <c r="K159" s="3"/>
      <c r="L159" s="18"/>
      <c r="M159" s="3"/>
      <c r="N159" s="18"/>
    </row>
    <row r="160" spans="2:14" hidden="1">
      <c r="B160" s="18"/>
      <c r="C160" s="18"/>
      <c r="E160" s="19"/>
      <c r="F160" s="18"/>
      <c r="G160" s="3"/>
      <c r="H160" s="18"/>
      <c r="I160" s="18"/>
      <c r="J160" s="18"/>
      <c r="K160" s="3"/>
      <c r="L160" s="18"/>
      <c r="M160" s="3"/>
      <c r="N160" s="18"/>
    </row>
    <row r="161" spans="2:14" hidden="1">
      <c r="B161" s="18"/>
      <c r="C161" s="18"/>
      <c r="E161" s="19"/>
      <c r="F161" s="18"/>
      <c r="G161" s="3"/>
      <c r="H161" s="18"/>
      <c r="I161" s="18"/>
      <c r="J161" s="18"/>
      <c r="K161" s="3"/>
      <c r="L161" s="18"/>
      <c r="M161" s="3"/>
      <c r="N161" s="18"/>
    </row>
    <row r="162" spans="2:14" hidden="1">
      <c r="B162" s="18"/>
      <c r="C162" s="18"/>
      <c r="E162" s="19"/>
      <c r="F162" s="18"/>
      <c r="G162" s="3"/>
      <c r="H162" s="18"/>
      <c r="I162" s="18"/>
      <c r="J162" s="18"/>
      <c r="K162" s="3"/>
      <c r="L162" s="18"/>
      <c r="M162" s="3"/>
      <c r="N162" s="18"/>
    </row>
    <row r="163" spans="2:14" hidden="1">
      <c r="B163" s="18"/>
      <c r="C163" s="18"/>
      <c r="E163" s="19"/>
      <c r="F163" s="18"/>
      <c r="G163" s="3"/>
      <c r="H163" s="18"/>
      <c r="I163" s="18"/>
      <c r="J163" s="18"/>
      <c r="K163" s="3"/>
      <c r="L163" s="18"/>
      <c r="M163" s="3"/>
      <c r="N163" s="18"/>
    </row>
    <row r="164" spans="2:14" hidden="1">
      <c r="B164" s="18"/>
      <c r="C164" s="18"/>
      <c r="E164" s="19"/>
      <c r="F164" s="18"/>
      <c r="G164" s="3"/>
      <c r="H164" s="18"/>
      <c r="I164" s="18"/>
      <c r="J164" s="18"/>
      <c r="K164" s="3"/>
      <c r="L164" s="18"/>
      <c r="M164" s="3"/>
      <c r="N164" s="18"/>
    </row>
    <row r="165" spans="2:14" hidden="1">
      <c r="B165" s="18"/>
      <c r="C165" s="18"/>
      <c r="E165" s="19"/>
      <c r="F165" s="18"/>
      <c r="G165" s="3"/>
      <c r="H165" s="18"/>
      <c r="I165" s="18"/>
      <c r="J165" s="18"/>
      <c r="K165" s="3"/>
      <c r="L165" s="18"/>
      <c r="M165" s="3"/>
      <c r="N165" s="18"/>
    </row>
    <row r="166" spans="2:14" hidden="1">
      <c r="B166" s="18"/>
      <c r="C166" s="18"/>
      <c r="E166" s="19"/>
      <c r="F166" s="18"/>
      <c r="G166" s="3"/>
      <c r="H166" s="18"/>
      <c r="I166" s="18"/>
      <c r="J166" s="18"/>
      <c r="K166" s="3"/>
      <c r="L166" s="18"/>
      <c r="M166" s="3"/>
      <c r="N166" s="18"/>
    </row>
    <row r="167" spans="2:14" hidden="1">
      <c r="B167" s="18"/>
      <c r="C167" s="18"/>
      <c r="E167" s="19"/>
      <c r="F167" s="18"/>
      <c r="G167" s="3"/>
      <c r="H167" s="18"/>
      <c r="I167" s="18"/>
      <c r="J167" s="18"/>
      <c r="K167" s="3"/>
      <c r="L167" s="18"/>
      <c r="M167" s="3"/>
      <c r="N167" s="18"/>
    </row>
    <row r="168" spans="2:14" hidden="1">
      <c r="B168" s="18"/>
      <c r="C168" s="18"/>
      <c r="E168" s="19"/>
      <c r="F168" s="18"/>
      <c r="G168" s="3"/>
      <c r="H168" s="18"/>
      <c r="I168" s="18"/>
      <c r="J168" s="18"/>
      <c r="K168" s="3"/>
      <c r="L168" s="18"/>
      <c r="M168" s="3"/>
      <c r="N168" s="18"/>
    </row>
    <row r="169" spans="2:14" hidden="1">
      <c r="B169" s="18"/>
      <c r="C169" s="18"/>
      <c r="E169" s="19"/>
      <c r="F169" s="18"/>
      <c r="G169" s="3"/>
      <c r="H169" s="18"/>
      <c r="I169" s="18"/>
      <c r="J169" s="18"/>
      <c r="K169" s="3"/>
      <c r="L169" s="18"/>
      <c r="M169" s="3"/>
      <c r="N169" s="18"/>
    </row>
    <row r="170" spans="2:14" hidden="1">
      <c r="B170" s="18"/>
      <c r="C170" s="18"/>
      <c r="E170" s="19"/>
      <c r="F170" s="18"/>
      <c r="G170" s="3"/>
      <c r="H170" s="18"/>
      <c r="I170" s="18"/>
      <c r="J170" s="18"/>
      <c r="K170" s="3"/>
      <c r="L170" s="18"/>
      <c r="M170" s="3"/>
      <c r="N170" s="18"/>
    </row>
    <row r="171" spans="2:14" hidden="1">
      <c r="B171" s="18"/>
      <c r="C171" s="18"/>
      <c r="E171" s="19"/>
      <c r="F171" s="18"/>
      <c r="G171" s="3"/>
      <c r="H171" s="18"/>
      <c r="I171" s="18"/>
      <c r="J171" s="18"/>
      <c r="K171" s="3"/>
      <c r="L171" s="18"/>
      <c r="M171" s="3"/>
      <c r="N171" s="18"/>
    </row>
    <row r="172" spans="2:14" hidden="1">
      <c r="B172" s="18"/>
      <c r="C172" s="18"/>
      <c r="E172" s="19"/>
      <c r="F172" s="18"/>
      <c r="G172" s="3"/>
      <c r="H172" s="18"/>
      <c r="I172" s="18"/>
      <c r="J172" s="18"/>
      <c r="K172" s="3"/>
      <c r="L172" s="18"/>
      <c r="M172" s="3"/>
      <c r="N172" s="18"/>
    </row>
    <row r="173" spans="2:14" hidden="1">
      <c r="B173" s="18"/>
      <c r="C173" s="18"/>
      <c r="E173" s="19"/>
      <c r="F173" s="18"/>
      <c r="G173" s="3"/>
      <c r="H173" s="18"/>
      <c r="I173" s="18"/>
      <c r="J173" s="18"/>
      <c r="K173" s="3"/>
      <c r="L173" s="18"/>
      <c r="M173" s="3"/>
      <c r="N173" s="18"/>
    </row>
    <row r="174" spans="2:14" hidden="1">
      <c r="B174" s="18"/>
      <c r="C174" s="18"/>
      <c r="E174" s="19"/>
      <c r="F174" s="18"/>
      <c r="G174" s="3"/>
      <c r="H174" s="18"/>
      <c r="I174" s="18"/>
      <c r="J174" s="18"/>
      <c r="K174" s="3"/>
      <c r="L174" s="18"/>
      <c r="M174" s="3"/>
      <c r="N174" s="18"/>
    </row>
    <row r="175" spans="2:14" hidden="1">
      <c r="B175" s="18"/>
      <c r="C175" s="18"/>
      <c r="E175" s="19"/>
      <c r="F175" s="18"/>
      <c r="G175" s="3"/>
      <c r="H175" s="18"/>
      <c r="I175" s="18"/>
      <c r="J175" s="18"/>
      <c r="K175" s="3"/>
      <c r="L175" s="18"/>
      <c r="M175" s="3"/>
      <c r="N175" s="18"/>
    </row>
    <row r="176" spans="2:14" hidden="1">
      <c r="B176" s="18"/>
      <c r="C176" s="18"/>
      <c r="E176" s="19"/>
      <c r="F176" s="18"/>
      <c r="G176" s="3"/>
      <c r="H176" s="18"/>
      <c r="I176" s="18"/>
      <c r="J176" s="18"/>
      <c r="K176" s="3"/>
      <c r="L176" s="18"/>
      <c r="M176" s="3"/>
      <c r="N176" s="18"/>
    </row>
    <row r="177" spans="2:14" hidden="1">
      <c r="B177" s="18"/>
      <c r="C177" s="18"/>
      <c r="E177" s="19"/>
      <c r="F177" s="18"/>
      <c r="G177" s="3"/>
      <c r="H177" s="18"/>
      <c r="I177" s="18"/>
      <c r="J177" s="18"/>
      <c r="K177" s="3"/>
      <c r="L177" s="18"/>
      <c r="M177" s="3"/>
      <c r="N177" s="18"/>
    </row>
    <row r="178" spans="2:14" hidden="1">
      <c r="B178" s="18"/>
      <c r="C178" s="18"/>
      <c r="E178" s="19"/>
      <c r="F178" s="18"/>
      <c r="G178" s="3"/>
      <c r="H178" s="18"/>
      <c r="I178" s="18"/>
      <c r="J178" s="18"/>
      <c r="K178" s="3"/>
      <c r="L178" s="18"/>
      <c r="M178" s="3"/>
      <c r="N178" s="18"/>
    </row>
    <row r="179" spans="2:14" hidden="1">
      <c r="B179" s="18"/>
      <c r="C179" s="18"/>
      <c r="E179" s="19"/>
      <c r="F179" s="18"/>
      <c r="G179" s="3"/>
      <c r="H179" s="18"/>
      <c r="I179" s="18"/>
      <c r="J179" s="18"/>
      <c r="K179" s="3"/>
      <c r="L179" s="18"/>
      <c r="M179" s="3"/>
      <c r="N179" s="18"/>
    </row>
    <row r="180" spans="2:14" hidden="1">
      <c r="B180" s="18"/>
      <c r="C180" s="18"/>
      <c r="E180" s="19"/>
      <c r="F180" s="18"/>
      <c r="G180" s="3"/>
      <c r="H180" s="18"/>
      <c r="I180" s="18"/>
      <c r="J180" s="18"/>
      <c r="K180" s="3"/>
      <c r="L180" s="18"/>
      <c r="M180" s="3"/>
      <c r="N180" s="18"/>
    </row>
    <row r="181" spans="2:14" hidden="1">
      <c r="B181" s="18"/>
      <c r="C181" s="18"/>
      <c r="E181" s="19"/>
      <c r="F181" s="18"/>
      <c r="G181" s="3"/>
      <c r="H181" s="18"/>
      <c r="I181" s="18"/>
      <c r="J181" s="18"/>
      <c r="K181" s="3"/>
      <c r="L181" s="18"/>
      <c r="M181" s="3"/>
      <c r="N181" s="18"/>
    </row>
    <row r="182" spans="2:14" hidden="1">
      <c r="B182" s="18"/>
      <c r="C182" s="18"/>
      <c r="E182" s="19"/>
      <c r="F182" s="18"/>
      <c r="G182" s="3"/>
      <c r="H182" s="18"/>
      <c r="I182" s="18"/>
      <c r="J182" s="18"/>
      <c r="K182" s="3"/>
      <c r="L182" s="18"/>
      <c r="M182" s="3"/>
      <c r="N182" s="18"/>
    </row>
    <row r="183" spans="2:14" hidden="1">
      <c r="B183" s="18"/>
      <c r="C183" s="18"/>
      <c r="E183" s="19"/>
      <c r="F183" s="18"/>
      <c r="G183" s="3"/>
      <c r="H183" s="18"/>
      <c r="I183" s="18"/>
      <c r="J183" s="18"/>
      <c r="K183" s="3"/>
      <c r="L183" s="18"/>
      <c r="M183" s="3"/>
      <c r="N183" s="18"/>
    </row>
    <row r="184" spans="2:14" hidden="1">
      <c r="B184" s="18"/>
      <c r="C184" s="18"/>
      <c r="E184" s="19"/>
      <c r="F184" s="18"/>
      <c r="G184" s="3"/>
      <c r="H184" s="18"/>
      <c r="I184" s="18"/>
      <c r="J184" s="18"/>
      <c r="K184" s="3"/>
      <c r="L184" s="18"/>
      <c r="M184" s="3"/>
      <c r="N184" s="18"/>
    </row>
    <row r="185" spans="2:14" hidden="1">
      <c r="B185" s="18"/>
      <c r="C185" s="18"/>
      <c r="E185" s="19"/>
      <c r="F185" s="18"/>
      <c r="G185" s="3"/>
      <c r="H185" s="18"/>
      <c r="I185" s="18"/>
      <c r="J185" s="18"/>
      <c r="K185" s="3"/>
      <c r="L185" s="18"/>
      <c r="M185" s="3"/>
      <c r="N185" s="18"/>
    </row>
    <row r="186" spans="2:14" hidden="1">
      <c r="B186" s="18"/>
      <c r="C186" s="18"/>
      <c r="E186" s="19"/>
      <c r="F186" s="18"/>
      <c r="G186" s="3"/>
      <c r="H186" s="18"/>
      <c r="I186" s="18"/>
      <c r="J186" s="18"/>
      <c r="K186" s="3"/>
      <c r="L186" s="18"/>
      <c r="M186" s="3"/>
      <c r="N186" s="18"/>
    </row>
    <row r="187" spans="2:14" hidden="1">
      <c r="B187" s="18"/>
      <c r="C187" s="18"/>
      <c r="E187" s="19"/>
      <c r="F187" s="18"/>
      <c r="G187" s="3"/>
      <c r="H187" s="18"/>
      <c r="I187" s="18"/>
      <c r="J187" s="18"/>
      <c r="K187" s="3"/>
      <c r="L187" s="18"/>
      <c r="M187" s="3"/>
      <c r="N187" s="18"/>
    </row>
    <row r="188" spans="2:14" hidden="1">
      <c r="B188" s="18"/>
      <c r="C188" s="18"/>
      <c r="E188" s="19"/>
      <c r="F188" s="18"/>
      <c r="G188" s="3"/>
      <c r="H188" s="18"/>
      <c r="I188" s="18"/>
      <c r="J188" s="18"/>
      <c r="K188" s="3"/>
      <c r="L188" s="18"/>
      <c r="M188" s="3"/>
      <c r="N188" s="18"/>
    </row>
    <row r="189" spans="2:14" hidden="1">
      <c r="B189" s="18"/>
      <c r="C189" s="18"/>
      <c r="E189" s="19"/>
      <c r="F189" s="18"/>
      <c r="G189" s="3"/>
      <c r="H189" s="18"/>
      <c r="I189" s="18"/>
      <c r="J189" s="18"/>
      <c r="K189" s="3"/>
      <c r="L189" s="18"/>
      <c r="M189" s="3"/>
      <c r="N189" s="18"/>
    </row>
    <row r="190" spans="2:14" hidden="1">
      <c r="B190" s="18"/>
      <c r="C190" s="18"/>
      <c r="E190" s="19"/>
      <c r="F190" s="18"/>
      <c r="G190" s="3"/>
      <c r="H190" s="18"/>
      <c r="I190" s="18"/>
      <c r="J190" s="18"/>
      <c r="K190" s="3"/>
      <c r="L190" s="18"/>
      <c r="M190" s="3"/>
      <c r="N190" s="18"/>
    </row>
    <row r="191" spans="2:14" hidden="1">
      <c r="B191" s="18"/>
      <c r="C191" s="18"/>
      <c r="E191" s="19"/>
      <c r="F191" s="18"/>
      <c r="G191" s="3"/>
      <c r="H191" s="18"/>
      <c r="I191" s="18"/>
      <c r="J191" s="18"/>
      <c r="K191" s="3"/>
      <c r="L191" s="18"/>
      <c r="M191" s="3"/>
      <c r="N191" s="18"/>
    </row>
    <row r="192" spans="2:14" hidden="1">
      <c r="B192" s="18"/>
      <c r="C192" s="18"/>
      <c r="E192" s="19"/>
      <c r="F192" s="18"/>
      <c r="G192" s="3"/>
      <c r="H192" s="18"/>
      <c r="I192" s="18"/>
      <c r="J192" s="18"/>
      <c r="K192" s="3"/>
      <c r="L192" s="18"/>
      <c r="M192" s="3"/>
      <c r="N192" s="18"/>
    </row>
    <row r="193" spans="2:14" hidden="1">
      <c r="B193" s="18"/>
      <c r="C193" s="18"/>
      <c r="E193" s="19"/>
      <c r="F193" s="18"/>
      <c r="G193" s="3"/>
      <c r="H193" s="18"/>
      <c r="I193" s="18"/>
      <c r="J193" s="18"/>
      <c r="K193" s="3"/>
      <c r="L193" s="18"/>
      <c r="M193" s="3"/>
      <c r="N193" s="18"/>
    </row>
    <row r="194" spans="2:14" hidden="1">
      <c r="B194" s="18"/>
      <c r="C194" s="18"/>
      <c r="E194" s="19"/>
      <c r="F194" s="18"/>
      <c r="G194" s="3"/>
      <c r="H194" s="18"/>
      <c r="I194" s="18"/>
      <c r="J194" s="18"/>
      <c r="K194" s="3"/>
      <c r="L194" s="18"/>
      <c r="M194" s="3"/>
      <c r="N194" s="18"/>
    </row>
    <row r="195" spans="2:14" hidden="1">
      <c r="B195" s="18"/>
      <c r="C195" s="18"/>
      <c r="E195" s="19"/>
      <c r="F195" s="18"/>
      <c r="G195" s="3"/>
      <c r="H195" s="18"/>
      <c r="I195" s="18"/>
      <c r="J195" s="18"/>
      <c r="K195" s="3"/>
      <c r="L195" s="18"/>
      <c r="M195" s="3"/>
      <c r="N195" s="18"/>
    </row>
    <row r="196" spans="2:14" hidden="1">
      <c r="B196" s="18"/>
      <c r="C196" s="18"/>
      <c r="E196" s="19"/>
      <c r="F196" s="18"/>
      <c r="G196" s="3"/>
      <c r="H196" s="18"/>
      <c r="I196" s="18"/>
      <c r="J196" s="18"/>
      <c r="K196" s="3"/>
      <c r="L196" s="18"/>
      <c r="M196" s="3"/>
      <c r="N196" s="18"/>
    </row>
    <row r="197" spans="2:14" hidden="1">
      <c r="B197" s="18"/>
      <c r="C197" s="18"/>
      <c r="E197" s="19"/>
      <c r="F197" s="18"/>
      <c r="G197" s="3"/>
      <c r="H197" s="18"/>
      <c r="I197" s="18"/>
      <c r="J197" s="18"/>
      <c r="K197" s="3"/>
      <c r="L197" s="18"/>
      <c r="M197" s="3"/>
      <c r="N197" s="18"/>
    </row>
    <row r="198" spans="2:14" hidden="1">
      <c r="B198" s="18"/>
      <c r="C198" s="18"/>
      <c r="E198" s="19"/>
      <c r="F198" s="18"/>
      <c r="G198" s="3"/>
      <c r="H198" s="18"/>
      <c r="I198" s="18"/>
      <c r="J198" s="18"/>
      <c r="K198" s="3"/>
      <c r="L198" s="18"/>
      <c r="M198" s="3"/>
      <c r="N198" s="18"/>
    </row>
    <row r="199" spans="2:14" hidden="1">
      <c r="B199" s="18"/>
      <c r="C199" s="18"/>
      <c r="E199" s="19"/>
      <c r="F199" s="18"/>
      <c r="G199" s="3"/>
      <c r="H199" s="18"/>
      <c r="I199" s="18"/>
      <c r="J199" s="18"/>
      <c r="K199" s="3"/>
      <c r="L199" s="18"/>
      <c r="M199" s="3"/>
      <c r="N199" s="18"/>
    </row>
    <row r="200" spans="2:14" hidden="1">
      <c r="B200" s="18"/>
      <c r="C200" s="18"/>
      <c r="E200" s="19"/>
      <c r="F200" s="18"/>
      <c r="G200" s="3"/>
      <c r="H200" s="18"/>
      <c r="I200" s="18"/>
      <c r="J200" s="18"/>
      <c r="K200" s="3"/>
      <c r="L200" s="18"/>
      <c r="M200" s="3"/>
      <c r="N200" s="18"/>
    </row>
    <row r="201" spans="2:14" hidden="1">
      <c r="B201" s="18"/>
      <c r="C201" s="18"/>
      <c r="E201" s="19"/>
      <c r="F201" s="18"/>
      <c r="G201" s="3"/>
      <c r="H201" s="18"/>
      <c r="I201" s="18"/>
      <c r="J201" s="18"/>
      <c r="K201" s="3"/>
      <c r="L201" s="18"/>
      <c r="M201" s="3"/>
      <c r="N201" s="18"/>
    </row>
    <row r="202" spans="2:14" hidden="1">
      <c r="B202" s="18"/>
      <c r="C202" s="18"/>
      <c r="E202" s="19"/>
      <c r="F202" s="18"/>
      <c r="G202" s="3"/>
      <c r="H202" s="18"/>
      <c r="I202" s="18"/>
      <c r="J202" s="18"/>
      <c r="K202" s="3"/>
      <c r="L202" s="18"/>
      <c r="M202" s="3"/>
      <c r="N202" s="18"/>
    </row>
    <row r="203" spans="2:14" hidden="1">
      <c r="B203" s="18"/>
      <c r="C203" s="18"/>
      <c r="E203" s="19"/>
      <c r="F203" s="18"/>
      <c r="G203" s="3"/>
      <c r="H203" s="18"/>
      <c r="I203" s="18"/>
      <c r="J203" s="18"/>
      <c r="K203" s="3"/>
      <c r="L203" s="18"/>
      <c r="M203" s="3"/>
      <c r="N203" s="18"/>
    </row>
    <row r="204" spans="2:14" hidden="1">
      <c r="B204" s="18"/>
      <c r="C204" s="18"/>
      <c r="E204" s="19"/>
      <c r="F204" s="18"/>
      <c r="G204" s="3"/>
      <c r="H204" s="18"/>
      <c r="I204" s="18"/>
      <c r="J204" s="18"/>
      <c r="K204" s="3"/>
      <c r="L204" s="18"/>
      <c r="M204" s="3"/>
      <c r="N204" s="18"/>
    </row>
    <row r="205" spans="2:14" hidden="1">
      <c r="B205" s="18"/>
      <c r="C205" s="18"/>
      <c r="E205" s="19"/>
      <c r="F205" s="18"/>
      <c r="G205" s="3"/>
      <c r="H205" s="18"/>
      <c r="I205" s="18"/>
      <c r="J205" s="18"/>
      <c r="K205" s="3"/>
      <c r="L205" s="18"/>
      <c r="M205" s="3"/>
      <c r="N205" s="18"/>
    </row>
    <row r="206" spans="2:14" hidden="1">
      <c r="B206" s="18"/>
      <c r="C206" s="18"/>
      <c r="E206" s="19"/>
      <c r="F206" s="18"/>
      <c r="G206" s="3"/>
      <c r="H206" s="18"/>
      <c r="I206" s="18"/>
      <c r="J206" s="18"/>
      <c r="K206" s="3"/>
      <c r="L206" s="18"/>
      <c r="M206" s="3"/>
      <c r="N206" s="18"/>
    </row>
    <row r="207" spans="2:14" hidden="1">
      <c r="B207" s="18"/>
      <c r="C207" s="18"/>
      <c r="E207" s="19"/>
      <c r="F207" s="18"/>
      <c r="G207" s="3"/>
      <c r="H207" s="18"/>
      <c r="I207" s="18"/>
      <c r="J207" s="18"/>
      <c r="K207" s="3"/>
      <c r="L207" s="18"/>
      <c r="M207" s="3"/>
      <c r="N207" s="18"/>
    </row>
    <row r="208" spans="2:14" hidden="1">
      <c r="B208" s="18"/>
      <c r="C208" s="18"/>
      <c r="E208" s="19"/>
      <c r="F208" s="18"/>
      <c r="G208" s="3"/>
      <c r="H208" s="18"/>
      <c r="I208" s="18"/>
      <c r="J208" s="18"/>
      <c r="K208" s="3"/>
      <c r="L208" s="18"/>
      <c r="M208" s="3"/>
      <c r="N208" s="18"/>
    </row>
    <row r="209" spans="2:14" hidden="1">
      <c r="B209" s="18"/>
      <c r="C209" s="18"/>
      <c r="E209" s="19"/>
      <c r="F209" s="18"/>
      <c r="G209" s="3"/>
      <c r="H209" s="18"/>
      <c r="I209" s="18"/>
      <c r="J209" s="18"/>
      <c r="K209" s="3"/>
      <c r="L209" s="18"/>
      <c r="M209" s="3"/>
      <c r="N209" s="18"/>
    </row>
    <row r="210" spans="2:14" hidden="1">
      <c r="B210" s="18"/>
      <c r="C210" s="18"/>
      <c r="E210" s="19"/>
      <c r="F210" s="18"/>
      <c r="G210" s="3"/>
      <c r="H210" s="18"/>
      <c r="I210" s="18"/>
      <c r="J210" s="18"/>
      <c r="K210" s="3"/>
      <c r="L210" s="18"/>
      <c r="M210" s="3"/>
      <c r="N210" s="18"/>
    </row>
    <row r="211" spans="2:14" hidden="1">
      <c r="B211" s="18"/>
      <c r="C211" s="18"/>
      <c r="E211" s="19"/>
      <c r="F211" s="18"/>
      <c r="G211" s="3"/>
      <c r="H211" s="18"/>
      <c r="I211" s="18"/>
      <c r="J211" s="18"/>
      <c r="K211" s="3"/>
      <c r="L211" s="18"/>
      <c r="M211" s="3"/>
      <c r="N211" s="18"/>
    </row>
    <row r="212" spans="2:14" hidden="1">
      <c r="B212" s="18"/>
      <c r="C212" s="18"/>
      <c r="E212" s="19"/>
      <c r="F212" s="18"/>
      <c r="G212" s="3"/>
      <c r="H212" s="18"/>
      <c r="I212" s="18"/>
      <c r="J212" s="18"/>
      <c r="K212" s="3"/>
      <c r="L212" s="18"/>
      <c r="M212" s="3"/>
      <c r="N212" s="18"/>
    </row>
    <row r="213" spans="2:14" hidden="1">
      <c r="B213" s="18"/>
      <c r="C213" s="18"/>
      <c r="E213" s="19"/>
      <c r="F213" s="18"/>
      <c r="G213" s="3"/>
      <c r="H213" s="18"/>
      <c r="I213" s="18"/>
      <c r="J213" s="18"/>
      <c r="K213" s="3"/>
      <c r="L213" s="18"/>
      <c r="M213" s="3"/>
      <c r="N213" s="18"/>
    </row>
    <row r="214" spans="2:14" hidden="1">
      <c r="B214" s="18"/>
      <c r="C214" s="18"/>
      <c r="E214" s="19"/>
      <c r="F214" s="18"/>
      <c r="G214" s="3"/>
      <c r="H214" s="18"/>
      <c r="I214" s="18"/>
      <c r="J214" s="18"/>
      <c r="K214" s="3"/>
      <c r="L214" s="18"/>
      <c r="M214" s="3"/>
      <c r="N214" s="18"/>
    </row>
    <row r="215" spans="2:14" hidden="1">
      <c r="B215" s="18"/>
      <c r="C215" s="18"/>
      <c r="E215" s="19"/>
      <c r="F215" s="18"/>
      <c r="G215" s="3"/>
      <c r="H215" s="18"/>
      <c r="I215" s="18"/>
      <c r="J215" s="18"/>
      <c r="K215" s="3"/>
      <c r="L215" s="18"/>
      <c r="M215" s="3"/>
      <c r="N215" s="18"/>
    </row>
    <row r="216" spans="2:14" hidden="1">
      <c r="B216" s="18"/>
      <c r="C216" s="18"/>
      <c r="E216" s="19"/>
      <c r="F216" s="18"/>
      <c r="G216" s="3"/>
      <c r="H216" s="18"/>
      <c r="I216" s="18"/>
      <c r="J216" s="18"/>
      <c r="K216" s="3"/>
      <c r="L216" s="18"/>
      <c r="M216" s="3"/>
      <c r="N216" s="18"/>
    </row>
    <row r="217" spans="2:14" hidden="1">
      <c r="B217" s="18"/>
      <c r="C217" s="18"/>
      <c r="E217" s="19"/>
      <c r="F217" s="18"/>
      <c r="G217" s="3"/>
      <c r="H217" s="18"/>
      <c r="I217" s="18"/>
      <c r="J217" s="18"/>
      <c r="K217" s="3"/>
      <c r="L217" s="18"/>
      <c r="M217" s="3"/>
      <c r="N217" s="18"/>
    </row>
    <row r="218" spans="2:14" hidden="1">
      <c r="B218" s="18"/>
      <c r="C218" s="18"/>
      <c r="E218" s="19"/>
      <c r="F218" s="18"/>
      <c r="G218" s="3"/>
      <c r="H218" s="18"/>
      <c r="I218" s="18"/>
      <c r="J218" s="18"/>
      <c r="K218" s="3"/>
      <c r="L218" s="18"/>
      <c r="M218" s="3"/>
      <c r="N218" s="18"/>
    </row>
    <row r="219" spans="2:14" hidden="1">
      <c r="B219" s="18"/>
      <c r="C219" s="18"/>
      <c r="E219" s="19"/>
      <c r="F219" s="18"/>
      <c r="G219" s="3"/>
      <c r="H219" s="18"/>
      <c r="I219" s="18"/>
      <c r="J219" s="18"/>
      <c r="K219" s="3"/>
      <c r="L219" s="18"/>
      <c r="M219" s="3"/>
      <c r="N219" s="18"/>
    </row>
    <row r="220" spans="2:14" hidden="1">
      <c r="B220" s="18"/>
      <c r="C220" s="18"/>
      <c r="E220" s="19"/>
      <c r="F220" s="18"/>
      <c r="G220" s="3"/>
      <c r="H220" s="18"/>
      <c r="I220" s="18"/>
      <c r="J220" s="18"/>
      <c r="K220" s="3"/>
      <c r="L220" s="18"/>
      <c r="M220" s="3"/>
      <c r="N220" s="18"/>
    </row>
    <row r="221" spans="2:14" hidden="1">
      <c r="B221" s="18"/>
      <c r="C221" s="18"/>
      <c r="E221" s="19"/>
      <c r="F221" s="18"/>
      <c r="G221" s="3"/>
      <c r="H221" s="18"/>
      <c r="I221" s="18"/>
      <c r="J221" s="18"/>
      <c r="K221" s="3"/>
      <c r="L221" s="18"/>
      <c r="M221" s="3"/>
      <c r="N221" s="18"/>
    </row>
    <row r="222" spans="2:14" hidden="1">
      <c r="B222" s="18"/>
      <c r="C222" s="18"/>
      <c r="E222" s="19"/>
      <c r="F222" s="18"/>
      <c r="G222" s="3"/>
      <c r="H222" s="18"/>
      <c r="I222" s="18"/>
      <c r="J222" s="18"/>
      <c r="K222" s="3"/>
      <c r="L222" s="18"/>
      <c r="M222" s="3"/>
      <c r="N222" s="18"/>
    </row>
    <row r="223" spans="2:14" hidden="1">
      <c r="B223" s="18"/>
      <c r="C223" s="18"/>
      <c r="E223" s="19"/>
      <c r="F223" s="18"/>
      <c r="G223" s="3"/>
      <c r="H223" s="18"/>
      <c r="I223" s="18"/>
      <c r="J223" s="18"/>
      <c r="K223" s="3"/>
      <c r="L223" s="18"/>
      <c r="M223" s="3"/>
      <c r="N223" s="18"/>
    </row>
    <row r="224" spans="2:14" hidden="1">
      <c r="B224" s="18"/>
      <c r="C224" s="18"/>
      <c r="E224" s="19"/>
      <c r="F224" s="18"/>
      <c r="G224" s="3"/>
      <c r="H224" s="18"/>
      <c r="I224" s="18"/>
      <c r="J224" s="18"/>
      <c r="K224" s="3"/>
      <c r="L224" s="18"/>
      <c r="M224" s="3"/>
      <c r="N224" s="18"/>
    </row>
    <row r="225" spans="2:14" hidden="1">
      <c r="B225" s="18"/>
      <c r="C225" s="18"/>
      <c r="E225" s="19"/>
      <c r="F225" s="18"/>
      <c r="G225" s="3"/>
      <c r="H225" s="18"/>
      <c r="I225" s="18"/>
      <c r="J225" s="18"/>
      <c r="K225" s="3"/>
      <c r="L225" s="18"/>
      <c r="M225" s="3"/>
      <c r="N225" s="18"/>
    </row>
    <row r="226" spans="2:14" hidden="1">
      <c r="B226" s="18"/>
      <c r="C226" s="18"/>
      <c r="E226" s="19"/>
      <c r="F226" s="18"/>
      <c r="G226" s="3"/>
      <c r="H226" s="18"/>
      <c r="I226" s="18"/>
      <c r="J226" s="18"/>
      <c r="K226" s="3"/>
      <c r="L226" s="18"/>
      <c r="M226" s="3"/>
      <c r="N226" s="18"/>
    </row>
    <row r="227" spans="2:14" hidden="1">
      <c r="B227" s="18"/>
      <c r="C227" s="18"/>
      <c r="E227" s="19"/>
      <c r="F227" s="18"/>
      <c r="G227" s="3"/>
      <c r="H227" s="18"/>
      <c r="I227" s="18"/>
      <c r="J227" s="18"/>
      <c r="K227" s="3"/>
      <c r="L227" s="18"/>
      <c r="M227" s="3"/>
      <c r="N227" s="18"/>
    </row>
    <row r="228" spans="2:14" hidden="1">
      <c r="B228" s="18"/>
      <c r="C228" s="18"/>
      <c r="E228" s="19"/>
      <c r="F228" s="18"/>
      <c r="G228" s="3"/>
      <c r="H228" s="18"/>
      <c r="I228" s="18"/>
      <c r="J228" s="18"/>
      <c r="K228" s="3"/>
      <c r="L228" s="18"/>
      <c r="M228" s="3"/>
      <c r="N228" s="18"/>
    </row>
    <row r="229" spans="2:14" hidden="1">
      <c r="B229" s="18"/>
      <c r="C229" s="18"/>
      <c r="E229" s="19"/>
      <c r="F229" s="18"/>
      <c r="G229" s="3"/>
      <c r="H229" s="18"/>
      <c r="I229" s="18"/>
      <c r="J229" s="18"/>
      <c r="K229" s="3"/>
      <c r="L229" s="18"/>
      <c r="M229" s="3"/>
      <c r="N229" s="18"/>
    </row>
    <row r="230" spans="2:14" hidden="1">
      <c r="B230" s="18"/>
      <c r="C230" s="18"/>
      <c r="E230" s="19"/>
      <c r="F230" s="18"/>
      <c r="G230" s="3"/>
      <c r="H230" s="18"/>
      <c r="I230" s="18"/>
      <c r="J230" s="18"/>
      <c r="K230" s="3"/>
      <c r="L230" s="18"/>
      <c r="M230" s="3"/>
      <c r="N230" s="18"/>
    </row>
    <row r="231" spans="2:14" hidden="1">
      <c r="B231" s="18"/>
      <c r="C231" s="18"/>
      <c r="E231" s="19"/>
      <c r="F231" s="18"/>
      <c r="G231" s="3"/>
      <c r="H231" s="18"/>
      <c r="I231" s="18"/>
      <c r="J231" s="18"/>
      <c r="K231" s="3"/>
      <c r="L231" s="18"/>
      <c r="M231" s="3"/>
      <c r="N231" s="18"/>
    </row>
    <row r="232" spans="2:14" hidden="1">
      <c r="B232" s="18"/>
      <c r="C232" s="18"/>
      <c r="E232" s="19"/>
      <c r="F232" s="18"/>
      <c r="G232" s="3"/>
      <c r="H232" s="18"/>
      <c r="I232" s="18"/>
      <c r="J232" s="18"/>
      <c r="K232" s="3"/>
      <c r="L232" s="18"/>
      <c r="M232" s="3"/>
      <c r="N232" s="18"/>
    </row>
    <row r="233" spans="2:14" hidden="1">
      <c r="B233" s="18"/>
      <c r="C233" s="18"/>
      <c r="E233" s="19"/>
      <c r="F233" s="18"/>
      <c r="G233" s="3"/>
      <c r="H233" s="18"/>
      <c r="I233" s="18"/>
      <c r="J233" s="18"/>
      <c r="K233" s="3"/>
      <c r="L233" s="18"/>
      <c r="M233" s="3"/>
      <c r="N233" s="18"/>
    </row>
    <row r="234" spans="2:14" hidden="1">
      <c r="B234" s="18"/>
      <c r="C234" s="18"/>
      <c r="E234" s="19"/>
      <c r="F234" s="18"/>
      <c r="G234" s="3"/>
      <c r="H234" s="18"/>
      <c r="I234" s="18"/>
      <c r="J234" s="18"/>
      <c r="K234" s="3"/>
      <c r="L234" s="18"/>
      <c r="M234" s="3"/>
      <c r="N234" s="18"/>
    </row>
    <row r="235" spans="2:14" hidden="1">
      <c r="B235" s="18"/>
      <c r="C235" s="18"/>
      <c r="E235" s="19"/>
      <c r="F235" s="18"/>
      <c r="G235" s="3"/>
      <c r="H235" s="18"/>
      <c r="I235" s="18"/>
      <c r="J235" s="18"/>
      <c r="K235" s="3"/>
      <c r="L235" s="18"/>
      <c r="M235" s="3"/>
      <c r="N235" s="18"/>
    </row>
    <row r="236" spans="2:14" hidden="1">
      <c r="B236" s="18"/>
      <c r="C236" s="18"/>
      <c r="E236" s="19"/>
      <c r="F236" s="18"/>
      <c r="G236" s="3"/>
      <c r="H236" s="18"/>
      <c r="I236" s="18"/>
      <c r="J236" s="18"/>
      <c r="K236" s="3"/>
      <c r="L236" s="18"/>
      <c r="M236" s="3"/>
      <c r="N236" s="18"/>
    </row>
    <row r="237" spans="2:14" hidden="1">
      <c r="B237" s="18"/>
      <c r="C237" s="18"/>
      <c r="E237" s="19"/>
      <c r="F237" s="18"/>
      <c r="G237" s="3"/>
      <c r="H237" s="18"/>
      <c r="I237" s="18"/>
      <c r="J237" s="18"/>
      <c r="K237" s="3"/>
      <c r="L237" s="18"/>
      <c r="M237" s="3"/>
      <c r="N237" s="18"/>
    </row>
    <row r="238" spans="2:14" hidden="1">
      <c r="B238" s="18"/>
      <c r="C238" s="18"/>
      <c r="E238" s="19"/>
      <c r="F238" s="18"/>
      <c r="G238" s="3"/>
      <c r="H238" s="18"/>
      <c r="I238" s="18"/>
      <c r="J238" s="18"/>
      <c r="K238" s="3"/>
      <c r="L238" s="18"/>
      <c r="M238" s="3"/>
      <c r="N238" s="18"/>
    </row>
    <row r="239" spans="2:14" hidden="1">
      <c r="B239" s="18"/>
      <c r="C239" s="18"/>
      <c r="E239" s="19"/>
      <c r="F239" s="18"/>
      <c r="G239" s="3"/>
      <c r="H239" s="18"/>
      <c r="I239" s="18"/>
      <c r="J239" s="18"/>
      <c r="K239" s="3"/>
      <c r="L239" s="18"/>
      <c r="M239" s="3"/>
      <c r="N239" s="18"/>
    </row>
    <row r="240" spans="2:14" hidden="1">
      <c r="B240" s="18"/>
      <c r="C240" s="18"/>
      <c r="E240" s="19"/>
      <c r="F240" s="18"/>
      <c r="G240" s="3"/>
      <c r="H240" s="18"/>
      <c r="I240" s="18"/>
      <c r="J240" s="18"/>
      <c r="K240" s="3"/>
      <c r="L240" s="18"/>
      <c r="M240" s="3"/>
      <c r="N240" s="18"/>
    </row>
    <row r="241" spans="2:14" hidden="1">
      <c r="B241" s="18"/>
      <c r="C241" s="18"/>
      <c r="E241" s="19"/>
      <c r="F241" s="18"/>
      <c r="G241" s="3"/>
      <c r="H241" s="18"/>
      <c r="I241" s="18"/>
      <c r="J241" s="18"/>
      <c r="K241" s="3"/>
      <c r="L241" s="18"/>
      <c r="M241" s="3"/>
      <c r="N241" s="18"/>
    </row>
    <row r="242" spans="2:14" hidden="1">
      <c r="B242" s="18"/>
      <c r="C242" s="18"/>
      <c r="E242" s="19"/>
      <c r="F242" s="18"/>
      <c r="G242" s="3"/>
      <c r="H242" s="18"/>
      <c r="I242" s="18"/>
      <c r="J242" s="18"/>
      <c r="K242" s="3"/>
      <c r="L242" s="18"/>
      <c r="M242" s="3"/>
      <c r="N242" s="18"/>
    </row>
    <row r="243" spans="2:14" hidden="1">
      <c r="B243" s="18"/>
      <c r="C243" s="18"/>
      <c r="E243" s="19"/>
      <c r="F243" s="18"/>
      <c r="G243" s="3"/>
      <c r="H243" s="18"/>
      <c r="I243" s="18"/>
      <c r="J243" s="18"/>
      <c r="K243" s="3"/>
      <c r="L243" s="18"/>
      <c r="M243" s="3"/>
      <c r="N243" s="18"/>
    </row>
    <row r="244" spans="2:14" hidden="1">
      <c r="B244" s="18"/>
      <c r="C244" s="18"/>
      <c r="E244" s="19"/>
      <c r="F244" s="18"/>
      <c r="G244" s="3"/>
      <c r="H244" s="18"/>
      <c r="I244" s="18"/>
      <c r="J244" s="18"/>
      <c r="K244" s="3"/>
      <c r="L244" s="18"/>
      <c r="M244" s="3"/>
      <c r="N244" s="18"/>
    </row>
    <row r="245" spans="2:14" hidden="1">
      <c r="B245" s="18"/>
      <c r="C245" s="18"/>
      <c r="E245" s="19"/>
      <c r="F245" s="18"/>
      <c r="G245" s="3"/>
      <c r="H245" s="18"/>
      <c r="I245" s="18"/>
      <c r="J245" s="18"/>
      <c r="K245" s="3"/>
      <c r="L245" s="18"/>
      <c r="M245" s="3"/>
      <c r="N245" s="18"/>
    </row>
    <row r="246" spans="2:14" hidden="1">
      <c r="B246" s="18"/>
      <c r="C246" s="18"/>
      <c r="E246" s="19"/>
      <c r="F246" s="18"/>
      <c r="G246" s="3"/>
      <c r="H246" s="18"/>
      <c r="I246" s="18"/>
      <c r="J246" s="18"/>
      <c r="K246" s="3"/>
      <c r="L246" s="18"/>
      <c r="M246" s="3"/>
      <c r="N246" s="18"/>
    </row>
    <row r="247" spans="2:14" hidden="1">
      <c r="B247" s="18"/>
      <c r="C247" s="18"/>
      <c r="E247" s="19"/>
      <c r="F247" s="18"/>
      <c r="G247" s="3"/>
      <c r="H247" s="18"/>
      <c r="I247" s="18"/>
      <c r="J247" s="18"/>
      <c r="K247" s="3"/>
      <c r="L247" s="18"/>
      <c r="M247" s="3"/>
      <c r="N247" s="18"/>
    </row>
    <row r="248" spans="2:14" hidden="1">
      <c r="B248" s="18"/>
      <c r="C248" s="18"/>
      <c r="E248" s="19"/>
      <c r="F248" s="18"/>
      <c r="G248" s="3"/>
      <c r="H248" s="18"/>
      <c r="I248" s="18"/>
      <c r="J248" s="18"/>
      <c r="K248" s="3"/>
      <c r="L248" s="18"/>
      <c r="M248" s="3"/>
      <c r="N248" s="18"/>
    </row>
    <row r="249" spans="2:14" hidden="1">
      <c r="B249" s="18"/>
      <c r="C249" s="18"/>
      <c r="E249" s="19"/>
      <c r="F249" s="18"/>
      <c r="G249" s="3"/>
      <c r="H249" s="18"/>
      <c r="I249" s="18"/>
      <c r="J249" s="18"/>
      <c r="K249" s="3"/>
      <c r="L249" s="18"/>
      <c r="M249" s="3"/>
      <c r="N249" s="18"/>
    </row>
    <row r="250" spans="2:14" hidden="1">
      <c r="B250" s="18"/>
      <c r="C250" s="18"/>
      <c r="E250" s="19"/>
      <c r="F250" s="18"/>
      <c r="G250" s="3"/>
      <c r="H250" s="18"/>
      <c r="I250" s="18"/>
      <c r="J250" s="18"/>
      <c r="K250" s="3"/>
      <c r="L250" s="18"/>
      <c r="M250" s="3"/>
      <c r="N250" s="18"/>
    </row>
    <row r="251" spans="2:14" hidden="1">
      <c r="B251" s="18"/>
      <c r="C251" s="18"/>
      <c r="E251" s="19"/>
      <c r="F251" s="18"/>
      <c r="G251" s="3"/>
      <c r="H251" s="18"/>
      <c r="I251" s="18"/>
      <c r="J251" s="18"/>
      <c r="K251" s="3"/>
      <c r="L251" s="18"/>
      <c r="M251" s="3"/>
      <c r="N251" s="18"/>
    </row>
    <row r="252" spans="2:14" hidden="1">
      <c r="B252" s="18"/>
      <c r="C252" s="18"/>
      <c r="E252" s="19"/>
      <c r="F252" s="18"/>
      <c r="G252" s="3"/>
      <c r="H252" s="18"/>
      <c r="I252" s="18"/>
      <c r="J252" s="18"/>
      <c r="K252" s="3"/>
      <c r="L252" s="18"/>
      <c r="M252" s="3"/>
      <c r="N252" s="18"/>
    </row>
    <row r="253" spans="2:14" hidden="1">
      <c r="B253" s="18"/>
      <c r="C253" s="18"/>
      <c r="E253" s="19"/>
      <c r="F253" s="18"/>
      <c r="G253" s="3"/>
      <c r="H253" s="18"/>
      <c r="I253" s="18"/>
      <c r="J253" s="18"/>
      <c r="K253" s="3"/>
      <c r="L253" s="18"/>
      <c r="M253" s="3"/>
      <c r="N253" s="18"/>
    </row>
    <row r="254" spans="2:14" hidden="1">
      <c r="B254" s="18"/>
      <c r="C254" s="18"/>
      <c r="E254" s="19"/>
      <c r="F254" s="18"/>
      <c r="G254" s="3"/>
      <c r="H254" s="18"/>
      <c r="I254" s="18"/>
      <c r="J254" s="18"/>
      <c r="K254" s="3"/>
      <c r="L254" s="18"/>
      <c r="M254" s="3"/>
      <c r="N254" s="18"/>
    </row>
    <row r="255" spans="2:14" hidden="1">
      <c r="B255" s="18"/>
      <c r="C255" s="18"/>
      <c r="E255" s="19"/>
      <c r="F255" s="18"/>
      <c r="G255" s="3"/>
      <c r="H255" s="18"/>
      <c r="I255" s="18"/>
      <c r="J255" s="18"/>
      <c r="K255" s="3"/>
      <c r="L255" s="18"/>
      <c r="M255" s="3"/>
      <c r="N255" s="18"/>
    </row>
    <row r="256" spans="2:14" hidden="1">
      <c r="B256" s="18"/>
      <c r="C256" s="18"/>
      <c r="E256" s="19"/>
      <c r="F256" s="18"/>
      <c r="G256" s="3"/>
      <c r="H256" s="18"/>
      <c r="I256" s="18"/>
      <c r="J256" s="18"/>
      <c r="K256" s="3"/>
      <c r="L256" s="18"/>
      <c r="M256" s="3"/>
      <c r="N256" s="18"/>
    </row>
    <row r="257" spans="2:14" hidden="1">
      <c r="B257" s="18"/>
      <c r="C257" s="18"/>
      <c r="E257" s="19"/>
      <c r="F257" s="18"/>
      <c r="G257" s="3"/>
      <c r="H257" s="18"/>
      <c r="I257" s="18"/>
      <c r="J257" s="18"/>
      <c r="K257" s="3"/>
      <c r="L257" s="18"/>
      <c r="M257" s="3"/>
      <c r="N257" s="18"/>
    </row>
    <row r="258" spans="2:14" hidden="1">
      <c r="B258" s="18"/>
      <c r="C258" s="18"/>
      <c r="E258" s="19"/>
      <c r="F258" s="18"/>
      <c r="G258" s="3"/>
      <c r="H258" s="18"/>
      <c r="I258" s="18"/>
      <c r="J258" s="18"/>
      <c r="K258" s="3"/>
      <c r="L258" s="18"/>
      <c r="M258" s="3"/>
      <c r="N258" s="18"/>
    </row>
    <row r="259" spans="2:14" hidden="1">
      <c r="B259" s="18"/>
      <c r="C259" s="18"/>
      <c r="E259" s="19"/>
      <c r="F259" s="18"/>
      <c r="G259" s="3"/>
      <c r="H259" s="18"/>
      <c r="I259" s="18"/>
      <c r="J259" s="18"/>
      <c r="K259" s="3"/>
      <c r="L259" s="18"/>
      <c r="M259" s="3"/>
      <c r="N259" s="18"/>
    </row>
    <row r="260" spans="2:14" hidden="1">
      <c r="B260" s="18"/>
      <c r="C260" s="18"/>
      <c r="E260" s="19"/>
      <c r="F260" s="18"/>
      <c r="G260" s="3"/>
      <c r="H260" s="18"/>
      <c r="I260" s="18"/>
      <c r="J260" s="18"/>
      <c r="K260" s="3"/>
      <c r="L260" s="18"/>
      <c r="M260" s="3"/>
      <c r="N260" s="18"/>
    </row>
    <row r="261" spans="2:14" hidden="1">
      <c r="B261" s="18"/>
      <c r="C261" s="18"/>
      <c r="E261" s="19"/>
      <c r="F261" s="18"/>
      <c r="G261" s="3"/>
      <c r="H261" s="18"/>
      <c r="I261" s="18"/>
      <c r="J261" s="18"/>
      <c r="K261" s="3"/>
      <c r="L261" s="18"/>
      <c r="M261" s="3"/>
      <c r="N261" s="18"/>
    </row>
    <row r="262" spans="2:14" hidden="1">
      <c r="B262" s="18"/>
      <c r="C262" s="18"/>
      <c r="E262" s="19"/>
      <c r="F262" s="18"/>
      <c r="G262" s="3"/>
      <c r="H262" s="18"/>
      <c r="I262" s="18"/>
      <c r="J262" s="18"/>
      <c r="K262" s="3"/>
      <c r="L262" s="18"/>
      <c r="M262" s="3"/>
      <c r="N262" s="18"/>
    </row>
    <row r="263" spans="2:14" hidden="1">
      <c r="B263" s="18"/>
      <c r="C263" s="18"/>
      <c r="E263" s="19"/>
      <c r="F263" s="18"/>
      <c r="G263" s="3"/>
      <c r="H263" s="18"/>
      <c r="I263" s="18"/>
      <c r="J263" s="18"/>
      <c r="K263" s="3"/>
      <c r="L263" s="18"/>
      <c r="M263" s="3"/>
      <c r="N263" s="18"/>
    </row>
    <row r="264" spans="2:14" hidden="1">
      <c r="B264" s="18"/>
      <c r="C264" s="18"/>
      <c r="E264" s="19"/>
      <c r="F264" s="18"/>
      <c r="G264" s="3"/>
      <c r="H264" s="18"/>
      <c r="I264" s="18"/>
      <c r="J264" s="18"/>
      <c r="K264" s="3"/>
      <c r="L264" s="18"/>
      <c r="M264" s="3"/>
      <c r="N264" s="18"/>
    </row>
    <row r="265" spans="2:14" hidden="1">
      <c r="B265" s="18"/>
      <c r="C265" s="18"/>
      <c r="E265" s="19"/>
      <c r="F265" s="18"/>
      <c r="G265" s="3"/>
      <c r="H265" s="18"/>
      <c r="I265" s="18"/>
      <c r="J265" s="18"/>
      <c r="K265" s="3"/>
      <c r="L265" s="18"/>
      <c r="M265" s="3"/>
      <c r="N265" s="18"/>
    </row>
    <row r="266" spans="2:14" hidden="1">
      <c r="B266" s="18"/>
      <c r="C266" s="18"/>
      <c r="E266" s="19"/>
      <c r="F266" s="18"/>
      <c r="G266" s="3"/>
      <c r="H266" s="18"/>
      <c r="I266" s="18"/>
      <c r="J266" s="18"/>
      <c r="K266" s="3"/>
      <c r="L266" s="18"/>
      <c r="M266" s="3"/>
      <c r="N266" s="18"/>
    </row>
    <row r="267" spans="2:14" hidden="1">
      <c r="B267" s="18"/>
      <c r="C267" s="18"/>
      <c r="E267" s="19"/>
      <c r="F267" s="18"/>
      <c r="G267" s="3"/>
      <c r="H267" s="18"/>
      <c r="I267" s="18"/>
      <c r="J267" s="18"/>
      <c r="K267" s="3"/>
      <c r="L267" s="18"/>
      <c r="M267" s="3"/>
      <c r="N267" s="18"/>
    </row>
    <row r="268" spans="2:14" hidden="1">
      <c r="B268" s="18"/>
      <c r="C268" s="18"/>
      <c r="E268" s="19"/>
      <c r="F268" s="18"/>
      <c r="G268" s="3"/>
      <c r="H268" s="18"/>
      <c r="I268" s="18"/>
      <c r="J268" s="18"/>
      <c r="K268" s="3"/>
      <c r="L268" s="18"/>
      <c r="M268" s="3"/>
      <c r="N268" s="18"/>
    </row>
    <row r="269" spans="2:14" hidden="1">
      <c r="B269" s="18"/>
      <c r="C269" s="18"/>
      <c r="E269" s="19"/>
      <c r="F269" s="18"/>
      <c r="G269" s="3"/>
      <c r="H269" s="18"/>
      <c r="I269" s="18"/>
      <c r="J269" s="18"/>
      <c r="K269" s="3"/>
      <c r="L269" s="18"/>
      <c r="M269" s="3"/>
      <c r="N269" s="18"/>
    </row>
    <row r="270" spans="2:14" hidden="1">
      <c r="B270" s="18"/>
      <c r="C270" s="18"/>
      <c r="E270" s="19"/>
      <c r="F270" s="18"/>
      <c r="G270" s="3"/>
      <c r="H270" s="18"/>
      <c r="I270" s="18"/>
      <c r="J270" s="18"/>
      <c r="K270" s="3"/>
      <c r="L270" s="18"/>
      <c r="M270" s="3"/>
      <c r="N270" s="18"/>
    </row>
    <row r="271" spans="2:14" hidden="1">
      <c r="B271" s="18"/>
      <c r="C271" s="18"/>
      <c r="D271" s="142"/>
      <c r="E271" s="19"/>
      <c r="F271" s="18"/>
      <c r="G271" s="3"/>
      <c r="H271" s="18"/>
      <c r="I271" s="18"/>
      <c r="J271" s="18"/>
      <c r="K271" s="3"/>
      <c r="L271" s="18"/>
      <c r="M271" s="3"/>
      <c r="N271" s="18"/>
    </row>
    <row r="272" spans="2:14" hidden="1">
      <c r="B272" s="18"/>
      <c r="C272" s="18"/>
      <c r="D272" s="142"/>
      <c r="E272" s="19"/>
      <c r="F272" s="18"/>
      <c r="G272" s="3"/>
      <c r="H272" s="18"/>
      <c r="I272" s="18"/>
      <c r="J272" s="18"/>
      <c r="K272" s="3"/>
      <c r="L272" s="18"/>
      <c r="M272" s="3"/>
      <c r="N272" s="18"/>
    </row>
    <row r="273" spans="2:14" hidden="1">
      <c r="B273" s="18"/>
      <c r="C273" s="18"/>
      <c r="D273" s="142"/>
      <c r="E273" s="19"/>
      <c r="F273" s="18"/>
      <c r="G273" s="3"/>
      <c r="H273" s="18"/>
      <c r="I273" s="18"/>
      <c r="J273" s="18"/>
      <c r="K273" s="3"/>
      <c r="L273" s="18"/>
      <c r="M273" s="3"/>
      <c r="N273" s="18"/>
    </row>
    <row r="274" spans="2:14" hidden="1">
      <c r="B274" s="18"/>
      <c r="C274" s="18"/>
      <c r="D274" s="142"/>
      <c r="E274" s="19"/>
      <c r="F274" s="18"/>
      <c r="G274" s="3"/>
      <c r="H274" s="18"/>
      <c r="I274" s="18"/>
      <c r="J274" s="18"/>
      <c r="K274" s="3"/>
      <c r="L274" s="18"/>
      <c r="M274" s="3"/>
      <c r="N274" s="18"/>
    </row>
    <row r="275" spans="2:14" hidden="1">
      <c r="B275" s="18"/>
      <c r="C275" s="18"/>
      <c r="D275" s="142"/>
      <c r="E275" s="19"/>
      <c r="F275" s="18"/>
      <c r="G275" s="3"/>
      <c r="H275" s="18"/>
      <c r="I275" s="18"/>
      <c r="J275" s="18"/>
      <c r="K275" s="3"/>
      <c r="L275" s="18"/>
      <c r="M275" s="3"/>
      <c r="N275" s="18"/>
    </row>
    <row r="276" spans="2:14" hidden="1">
      <c r="B276" s="18"/>
      <c r="C276" s="18"/>
      <c r="D276" s="142"/>
      <c r="E276" s="19"/>
      <c r="F276" s="18"/>
      <c r="G276" s="3"/>
      <c r="H276" s="18"/>
      <c r="I276" s="18"/>
      <c r="J276" s="18"/>
      <c r="K276" s="3"/>
      <c r="L276" s="18"/>
      <c r="M276" s="3"/>
      <c r="N276" s="18"/>
    </row>
    <row r="277" spans="2:14" hidden="1">
      <c r="B277" s="18"/>
      <c r="C277" s="18"/>
      <c r="D277" s="142"/>
      <c r="E277" s="19"/>
      <c r="F277" s="18"/>
      <c r="G277" s="3"/>
      <c r="H277" s="18"/>
      <c r="I277" s="18"/>
      <c r="J277" s="18"/>
      <c r="K277" s="3"/>
      <c r="L277" s="18"/>
      <c r="M277" s="3"/>
      <c r="N277" s="18"/>
    </row>
    <row r="278" spans="2:14" hidden="1">
      <c r="B278" s="18"/>
      <c r="C278" s="18"/>
      <c r="D278" s="142"/>
      <c r="E278" s="19"/>
      <c r="F278" s="18"/>
      <c r="G278" s="3"/>
      <c r="H278" s="18"/>
      <c r="I278" s="18"/>
      <c r="J278" s="18"/>
      <c r="K278" s="3"/>
      <c r="L278" s="18"/>
      <c r="M278" s="3"/>
      <c r="N278" s="18"/>
    </row>
    <row r="279" spans="2:14" hidden="1">
      <c r="B279" s="18"/>
      <c r="C279" s="18"/>
      <c r="D279" s="142"/>
      <c r="E279" s="19"/>
      <c r="F279" s="18"/>
      <c r="G279" s="3"/>
      <c r="H279" s="18"/>
      <c r="I279" s="18"/>
      <c r="J279" s="18"/>
      <c r="K279" s="3"/>
      <c r="L279" s="18"/>
      <c r="M279" s="3"/>
      <c r="N279" s="18"/>
    </row>
    <row r="280" spans="2:14" hidden="1">
      <c r="B280" s="18"/>
      <c r="C280" s="18"/>
      <c r="D280" s="142"/>
      <c r="E280" s="19"/>
      <c r="F280" s="18"/>
      <c r="G280" s="3"/>
      <c r="H280" s="18"/>
      <c r="I280" s="18"/>
      <c r="J280" s="18"/>
      <c r="K280" s="3"/>
      <c r="L280" s="18"/>
      <c r="M280" s="3"/>
      <c r="N280" s="18"/>
    </row>
    <row r="281" spans="2:14" hidden="1">
      <c r="B281" s="18"/>
      <c r="C281" s="18"/>
      <c r="D281" s="142"/>
      <c r="E281" s="19"/>
      <c r="F281" s="18"/>
      <c r="G281" s="3"/>
      <c r="H281" s="18"/>
      <c r="I281" s="18"/>
      <c r="J281" s="18"/>
      <c r="K281" s="3"/>
      <c r="L281" s="18"/>
      <c r="M281" s="3"/>
      <c r="N281" s="18"/>
    </row>
    <row r="282" spans="2:14" hidden="1">
      <c r="B282" s="18"/>
      <c r="C282" s="18"/>
      <c r="D282" s="142"/>
      <c r="E282" s="19"/>
      <c r="F282" s="18"/>
      <c r="G282" s="3"/>
      <c r="H282" s="18"/>
      <c r="I282" s="18"/>
      <c r="J282" s="18"/>
      <c r="K282" s="3"/>
      <c r="L282" s="18"/>
      <c r="M282" s="3"/>
      <c r="N282" s="18"/>
    </row>
    <row r="283" spans="2:14" hidden="1">
      <c r="B283" s="18"/>
      <c r="C283" s="18"/>
      <c r="D283" s="142"/>
      <c r="E283" s="19"/>
      <c r="F283" s="18"/>
      <c r="G283" s="3"/>
      <c r="H283" s="18"/>
      <c r="I283" s="18"/>
      <c r="J283" s="18"/>
      <c r="K283" s="3"/>
      <c r="L283" s="18"/>
      <c r="M283" s="3"/>
      <c r="N283" s="18"/>
    </row>
    <row r="284" spans="2:14" hidden="1">
      <c r="B284" s="18"/>
      <c r="C284" s="18"/>
      <c r="D284" s="142"/>
      <c r="E284" s="19"/>
      <c r="F284" s="18"/>
      <c r="G284" s="3"/>
      <c r="H284" s="18"/>
      <c r="I284" s="18"/>
      <c r="J284" s="18"/>
      <c r="K284" s="3"/>
      <c r="L284" s="18"/>
      <c r="M284" s="3"/>
      <c r="N284" s="18"/>
    </row>
    <row r="285" spans="2:14" hidden="1">
      <c r="B285" s="18"/>
      <c r="C285" s="18"/>
      <c r="D285" s="142"/>
      <c r="E285" s="19"/>
      <c r="F285" s="18"/>
      <c r="G285" s="3"/>
      <c r="H285" s="18"/>
      <c r="I285" s="18"/>
      <c r="J285" s="18"/>
      <c r="K285" s="3"/>
      <c r="L285" s="18"/>
      <c r="M285" s="3"/>
      <c r="N285" s="18"/>
    </row>
    <row r="286" spans="2:14" hidden="1">
      <c r="B286" s="18"/>
      <c r="C286" s="18"/>
      <c r="D286" s="142"/>
      <c r="E286" s="19"/>
      <c r="F286" s="18"/>
      <c r="G286" s="3"/>
      <c r="H286" s="18"/>
      <c r="I286" s="18"/>
      <c r="J286" s="18"/>
      <c r="K286" s="3"/>
      <c r="L286" s="18"/>
      <c r="M286" s="3"/>
      <c r="N286" s="18"/>
    </row>
    <row r="287" spans="2:14" hidden="1">
      <c r="B287" s="18"/>
      <c r="C287" s="18"/>
      <c r="D287" s="142"/>
      <c r="E287" s="19"/>
      <c r="F287" s="18"/>
      <c r="G287" s="3"/>
      <c r="H287" s="18"/>
      <c r="I287" s="18"/>
      <c r="J287" s="18"/>
      <c r="K287" s="3"/>
      <c r="L287" s="18"/>
      <c r="M287" s="3"/>
      <c r="N287" s="18"/>
    </row>
    <row r="288" spans="2:14" hidden="1">
      <c r="B288" s="18"/>
      <c r="C288" s="18"/>
      <c r="D288" s="142"/>
      <c r="E288" s="19"/>
      <c r="F288" s="18"/>
      <c r="G288" s="3"/>
      <c r="H288" s="18"/>
      <c r="I288" s="18"/>
      <c r="J288" s="18"/>
      <c r="K288" s="3"/>
      <c r="L288" s="18"/>
      <c r="M288" s="3"/>
      <c r="N288" s="18"/>
    </row>
    <row r="289" spans="2:14" hidden="1">
      <c r="B289" s="18"/>
      <c r="C289" s="18"/>
      <c r="D289" s="142"/>
      <c r="E289" s="19"/>
      <c r="F289" s="18"/>
      <c r="G289" s="3"/>
      <c r="H289" s="18"/>
      <c r="I289" s="18"/>
      <c r="J289" s="18"/>
      <c r="K289" s="3"/>
      <c r="L289" s="18"/>
      <c r="M289" s="3"/>
      <c r="N289" s="18"/>
    </row>
    <row r="290" spans="2:14" hidden="1">
      <c r="B290" s="18"/>
      <c r="C290" s="18"/>
      <c r="D290" s="142"/>
      <c r="E290" s="19"/>
      <c r="F290" s="18"/>
      <c r="G290" s="3"/>
      <c r="H290" s="18"/>
      <c r="I290" s="18"/>
      <c r="J290" s="18"/>
      <c r="K290" s="3"/>
      <c r="L290" s="18"/>
      <c r="M290" s="3"/>
      <c r="N290" s="18"/>
    </row>
    <row r="291" spans="2:14" hidden="1">
      <c r="B291" s="18"/>
      <c r="C291" s="18"/>
      <c r="D291" s="142"/>
      <c r="E291" s="19"/>
      <c r="F291" s="18"/>
      <c r="G291" s="3"/>
      <c r="H291" s="18"/>
      <c r="I291" s="18"/>
      <c r="J291" s="18"/>
      <c r="K291" s="3"/>
      <c r="L291" s="18"/>
      <c r="M291" s="3"/>
      <c r="N291" s="18"/>
    </row>
    <row r="292" spans="2:14" hidden="1">
      <c r="B292" s="18"/>
      <c r="C292" s="18"/>
      <c r="D292" s="142"/>
      <c r="E292" s="19"/>
      <c r="F292" s="18"/>
      <c r="G292" s="3"/>
      <c r="H292" s="18"/>
      <c r="I292" s="18"/>
      <c r="J292" s="18"/>
      <c r="K292" s="3"/>
      <c r="L292" s="18"/>
      <c r="M292" s="3"/>
      <c r="N292" s="18"/>
    </row>
    <row r="293" spans="2:14" hidden="1">
      <c r="B293" s="18"/>
      <c r="C293" s="18"/>
      <c r="D293" s="142"/>
      <c r="E293" s="19"/>
      <c r="F293" s="18"/>
      <c r="G293" s="3"/>
      <c r="H293" s="18"/>
      <c r="I293" s="18"/>
      <c r="J293" s="18"/>
      <c r="K293" s="3"/>
      <c r="L293" s="18"/>
      <c r="M293" s="3"/>
      <c r="N293" s="18"/>
    </row>
    <row r="294" spans="2:14" hidden="1">
      <c r="B294" s="18"/>
      <c r="C294" s="18"/>
      <c r="D294" s="142"/>
      <c r="E294" s="19"/>
      <c r="F294" s="18"/>
      <c r="G294" s="3"/>
      <c r="H294" s="18"/>
      <c r="I294" s="18"/>
      <c r="J294" s="18"/>
      <c r="K294" s="3"/>
      <c r="L294" s="18"/>
      <c r="M294" s="3"/>
      <c r="N294" s="18"/>
    </row>
    <row r="295" spans="2:14" hidden="1">
      <c r="B295" s="18"/>
      <c r="C295" s="18"/>
      <c r="D295" s="142"/>
      <c r="E295" s="19"/>
      <c r="F295" s="18"/>
      <c r="G295" s="3"/>
      <c r="H295" s="18"/>
      <c r="I295" s="18"/>
      <c r="J295" s="18"/>
      <c r="K295" s="3"/>
      <c r="L295" s="18"/>
      <c r="M295" s="3"/>
      <c r="N295" s="18"/>
    </row>
    <row r="296" spans="2:14" hidden="1">
      <c r="B296" s="18"/>
      <c r="C296" s="18"/>
      <c r="D296" s="142"/>
      <c r="E296" s="19"/>
      <c r="F296" s="18"/>
      <c r="G296" s="3"/>
      <c r="H296" s="18"/>
      <c r="I296" s="18"/>
      <c r="J296" s="18"/>
      <c r="K296" s="3"/>
      <c r="L296" s="18"/>
      <c r="M296" s="3"/>
      <c r="N296" s="18"/>
    </row>
    <row r="297" spans="2:14" hidden="1">
      <c r="B297" s="18"/>
      <c r="C297" s="18"/>
      <c r="D297" s="142"/>
      <c r="E297" s="19"/>
      <c r="F297" s="18"/>
      <c r="G297" s="3"/>
      <c r="H297" s="18"/>
      <c r="I297" s="18"/>
      <c r="J297" s="18"/>
      <c r="K297" s="3"/>
      <c r="L297" s="18"/>
      <c r="M297" s="3"/>
      <c r="N297" s="18"/>
    </row>
    <row r="298" spans="2:14" hidden="1">
      <c r="B298" s="18"/>
      <c r="C298" s="18"/>
      <c r="D298" s="142"/>
      <c r="E298" s="19"/>
      <c r="F298" s="18"/>
      <c r="G298" s="3"/>
      <c r="H298" s="18"/>
      <c r="I298" s="18"/>
      <c r="J298" s="18"/>
      <c r="K298" s="3"/>
      <c r="L298" s="18"/>
      <c r="M298" s="3"/>
      <c r="N298" s="18"/>
    </row>
    <row r="299" spans="2:14" hidden="1">
      <c r="B299" s="18"/>
      <c r="C299" s="18"/>
      <c r="D299" s="142"/>
      <c r="E299" s="19"/>
      <c r="F299" s="18"/>
      <c r="G299" s="3"/>
      <c r="H299" s="18"/>
      <c r="I299" s="18"/>
      <c r="J299" s="18"/>
      <c r="K299" s="3"/>
      <c r="L299" s="18"/>
      <c r="M299" s="3"/>
      <c r="N299" s="18"/>
    </row>
    <row r="300" spans="2:14" hidden="1">
      <c r="B300" s="18"/>
      <c r="C300" s="18"/>
      <c r="D300" s="142"/>
      <c r="E300" s="19"/>
      <c r="F300" s="18"/>
      <c r="G300" s="3"/>
      <c r="H300" s="18"/>
      <c r="I300" s="18"/>
      <c r="J300" s="18"/>
      <c r="K300" s="3"/>
      <c r="L300" s="18"/>
      <c r="M300" s="3"/>
      <c r="N300" s="18"/>
    </row>
    <row r="301" spans="2:14" hidden="1">
      <c r="B301" s="18"/>
      <c r="C301" s="18"/>
      <c r="D301" s="142"/>
      <c r="E301" s="19"/>
      <c r="F301" s="18"/>
      <c r="G301" s="3"/>
      <c r="H301" s="18"/>
      <c r="I301" s="18"/>
      <c r="J301" s="18"/>
      <c r="K301" s="3"/>
      <c r="L301" s="18"/>
      <c r="M301" s="3"/>
      <c r="N301" s="18"/>
    </row>
    <row r="302" spans="2:14" hidden="1">
      <c r="B302" s="18"/>
      <c r="C302" s="18"/>
      <c r="D302" s="142"/>
      <c r="E302" s="19"/>
      <c r="F302" s="18"/>
      <c r="G302" s="3"/>
      <c r="H302" s="18"/>
      <c r="I302" s="18"/>
      <c r="J302" s="18"/>
      <c r="K302" s="3"/>
      <c r="L302" s="18"/>
      <c r="M302" s="3"/>
      <c r="N302" s="18"/>
    </row>
    <row r="303" spans="2:14" hidden="1">
      <c r="B303" s="18"/>
      <c r="C303" s="18"/>
      <c r="D303" s="142"/>
      <c r="E303" s="19"/>
      <c r="F303" s="18"/>
      <c r="G303" s="3"/>
      <c r="H303" s="18"/>
      <c r="I303" s="18"/>
      <c r="J303" s="18"/>
      <c r="K303" s="3"/>
      <c r="L303" s="18"/>
      <c r="M303" s="3"/>
      <c r="N303" s="18"/>
    </row>
    <row r="304" spans="2:14" hidden="1">
      <c r="B304" s="18"/>
      <c r="C304" s="18"/>
      <c r="D304" s="142"/>
      <c r="E304" s="19"/>
      <c r="F304" s="18"/>
      <c r="G304" s="3"/>
      <c r="H304" s="18"/>
      <c r="I304" s="18"/>
      <c r="J304" s="18"/>
      <c r="K304" s="3"/>
      <c r="L304" s="18"/>
      <c r="M304" s="3"/>
      <c r="N304" s="18"/>
    </row>
    <row r="305" spans="1:32" hidden="1">
      <c r="B305" s="18"/>
      <c r="C305" s="18"/>
      <c r="D305" s="142"/>
      <c r="E305" s="19"/>
      <c r="F305" s="18"/>
      <c r="G305" s="3"/>
      <c r="H305" s="18"/>
      <c r="I305" s="18"/>
      <c r="J305" s="18"/>
      <c r="K305" s="3"/>
      <c r="L305" s="18"/>
      <c r="M305" s="3"/>
      <c r="N305" s="18"/>
    </row>
    <row r="306" spans="1:32" hidden="1">
      <c r="B306" s="18"/>
      <c r="C306" s="18"/>
      <c r="D306" s="142"/>
      <c r="E306" s="19"/>
      <c r="F306" s="18"/>
      <c r="G306" s="3"/>
      <c r="H306" s="18"/>
      <c r="I306" s="18"/>
      <c r="J306" s="18"/>
      <c r="K306" s="3"/>
      <c r="L306" s="18"/>
      <c r="M306" s="3"/>
      <c r="N306" s="18"/>
    </row>
    <row r="307" spans="1:32" hidden="1">
      <c r="B307" s="18"/>
      <c r="C307" s="18"/>
      <c r="D307" s="142"/>
      <c r="E307" s="19"/>
      <c r="F307" s="18"/>
      <c r="G307" s="3"/>
      <c r="H307" s="18"/>
      <c r="I307" s="18"/>
      <c r="J307" s="18"/>
      <c r="K307" s="3"/>
      <c r="L307" s="18"/>
      <c r="M307" s="3"/>
      <c r="N307" s="18"/>
    </row>
    <row r="308" spans="1:32" ht="9" customHeight="1">
      <c r="B308" s="18"/>
      <c r="C308" s="18"/>
      <c r="D308" s="142"/>
      <c r="E308" s="19"/>
      <c r="F308" s="18"/>
      <c r="G308" s="3"/>
      <c r="H308" s="18"/>
      <c r="I308" s="18"/>
      <c r="J308" s="18"/>
      <c r="K308" s="3"/>
      <c r="L308" s="18"/>
      <c r="M308" s="3"/>
      <c r="N308" s="18"/>
    </row>
    <row r="313" spans="1:32">
      <c r="A313" s="213"/>
    </row>
    <row r="314" spans="1:32" ht="45">
      <c r="A314" s="218">
        <v>1</v>
      </c>
      <c r="B314" s="55" t="s">
        <v>6</v>
      </c>
      <c r="C314" s="143"/>
      <c r="D314" s="143"/>
      <c r="E314" s="56">
        <v>2</v>
      </c>
      <c r="F314" s="30" t="s">
        <v>37</v>
      </c>
      <c r="G314" s="150" t="s">
        <v>197</v>
      </c>
      <c r="H314" s="174" t="s">
        <v>285</v>
      </c>
      <c r="I314" s="142" t="s">
        <v>194</v>
      </c>
      <c r="J314" s="142" t="s">
        <v>201</v>
      </c>
      <c r="K314" s="143" t="s">
        <v>202</v>
      </c>
      <c r="L314" s="142" t="s">
        <v>196</v>
      </c>
      <c r="M314" s="143" t="s">
        <v>197</v>
      </c>
      <c r="N314" s="2" t="s">
        <v>286</v>
      </c>
      <c r="O314" s="142"/>
      <c r="P314" s="3"/>
      <c r="Q314" s="161"/>
      <c r="R314" s="162"/>
      <c r="S314" s="161"/>
      <c r="T314" s="165"/>
      <c r="U314" s="174"/>
      <c r="AF314" s="3"/>
    </row>
    <row r="315" spans="1:32" ht="45">
      <c r="A315" s="219">
        <v>1</v>
      </c>
      <c r="B315" s="54" t="s">
        <v>6</v>
      </c>
      <c r="C315" s="143"/>
      <c r="D315" s="143"/>
      <c r="E315" s="57">
        <v>3</v>
      </c>
      <c r="F315" s="132" t="s">
        <v>45</v>
      </c>
      <c r="G315" s="150" t="s">
        <v>197</v>
      </c>
      <c r="H315" s="174" t="s">
        <v>285</v>
      </c>
      <c r="I315" s="142" t="s">
        <v>194</v>
      </c>
      <c r="J315" s="142" t="s">
        <v>201</v>
      </c>
      <c r="K315" s="143" t="s">
        <v>202</v>
      </c>
      <c r="L315" s="142" t="s">
        <v>196</v>
      </c>
      <c r="M315" s="143" t="s">
        <v>197</v>
      </c>
      <c r="N315" s="2" t="s">
        <v>286</v>
      </c>
      <c r="O315" s="142"/>
      <c r="P315" s="3"/>
      <c r="Q315" s="176"/>
      <c r="R315" s="175"/>
      <c r="S315" s="161"/>
      <c r="T315" s="165"/>
      <c r="U315" s="174"/>
      <c r="AF315" s="3"/>
    </row>
    <row r="316" spans="1:32" ht="42.95" customHeight="1">
      <c r="A316" s="55">
        <v>2</v>
      </c>
      <c r="B316" s="55" t="s">
        <v>7</v>
      </c>
      <c r="C316" s="143"/>
      <c r="D316" s="143"/>
      <c r="E316" s="57">
        <v>7</v>
      </c>
      <c r="F316" s="33" t="s">
        <v>31</v>
      </c>
      <c r="G316" s="150" t="s">
        <v>205</v>
      </c>
      <c r="I316" s="142" t="s">
        <v>201</v>
      </c>
      <c r="J316" s="142" t="s">
        <v>201</v>
      </c>
      <c r="K316" s="143" t="s">
        <v>287</v>
      </c>
      <c r="L316" s="142" t="s">
        <v>287</v>
      </c>
      <c r="M316" s="143" t="s">
        <v>199</v>
      </c>
      <c r="N316" s="2" t="s">
        <v>288</v>
      </c>
      <c r="O316" s="142"/>
      <c r="P316" s="3"/>
      <c r="Q316" s="161"/>
      <c r="R316" s="162"/>
      <c r="S316" s="161"/>
      <c r="T316" s="165"/>
      <c r="U316" s="159"/>
      <c r="AF316" s="3"/>
    </row>
    <row r="317" spans="1:32">
      <c r="A317" s="54">
        <v>2</v>
      </c>
      <c r="B317" s="54" t="s">
        <v>7</v>
      </c>
      <c r="C317" s="143"/>
      <c r="D317" s="143"/>
      <c r="E317" s="57">
        <v>8</v>
      </c>
      <c r="F317" s="133" t="s">
        <v>38</v>
      </c>
      <c r="G317" s="150" t="s">
        <v>205</v>
      </c>
      <c r="H317" s="17"/>
      <c r="I317" s="142" t="s">
        <v>201</v>
      </c>
      <c r="J317" s="142" t="s">
        <v>201</v>
      </c>
      <c r="K317" s="182" t="s">
        <v>287</v>
      </c>
      <c r="L317" s="182" t="s">
        <v>287</v>
      </c>
      <c r="M317" s="143" t="s">
        <v>199</v>
      </c>
      <c r="N317" s="2" t="s">
        <v>288</v>
      </c>
      <c r="O317" s="142"/>
      <c r="P317" s="3"/>
      <c r="Q317" s="161"/>
      <c r="R317" s="162"/>
      <c r="S317" s="161"/>
      <c r="T317" s="165"/>
      <c r="U317" s="159"/>
      <c r="AF317" s="3"/>
    </row>
    <row r="318" spans="1:32" ht="45">
      <c r="A318" s="54">
        <v>2</v>
      </c>
      <c r="B318" s="54" t="s">
        <v>7</v>
      </c>
      <c r="C318" s="143"/>
      <c r="D318" s="143"/>
      <c r="E318" s="57">
        <v>10</v>
      </c>
      <c r="F318" s="59" t="s">
        <v>60</v>
      </c>
      <c r="G318" s="150" t="s">
        <v>197</v>
      </c>
      <c r="H318" s="174" t="s">
        <v>285</v>
      </c>
      <c r="I318" s="142" t="s">
        <v>194</v>
      </c>
      <c r="J318" s="142" t="s">
        <v>194</v>
      </c>
      <c r="K318" s="143" t="s">
        <v>195</v>
      </c>
      <c r="L318" s="142" t="s">
        <v>196</v>
      </c>
      <c r="M318" s="143" t="s">
        <v>197</v>
      </c>
      <c r="N318" s="2"/>
      <c r="O318" s="143"/>
      <c r="Q318" s="176"/>
      <c r="R318" s="175"/>
      <c r="S318" s="161"/>
      <c r="T318" s="165"/>
      <c r="U318" s="173"/>
    </row>
    <row r="319" spans="1:32">
      <c r="A319" s="54">
        <v>2</v>
      </c>
      <c r="B319" s="54" t="s">
        <v>7</v>
      </c>
      <c r="C319" s="143"/>
      <c r="D319" s="143"/>
      <c r="E319" s="57">
        <v>12</v>
      </c>
      <c r="F319" s="133" t="s">
        <v>56</v>
      </c>
      <c r="G319" s="150" t="s">
        <v>197</v>
      </c>
      <c r="H319" s="16" t="s">
        <v>289</v>
      </c>
      <c r="I319" s="142" t="s">
        <v>194</v>
      </c>
      <c r="J319" s="142" t="s">
        <v>194</v>
      </c>
      <c r="K319" s="143" t="s">
        <v>195</v>
      </c>
      <c r="L319" s="142" t="s">
        <v>196</v>
      </c>
      <c r="M319" s="143" t="s">
        <v>197</v>
      </c>
      <c r="N319" s="2"/>
      <c r="O319" s="143"/>
      <c r="Q319" s="161"/>
      <c r="R319" s="162"/>
      <c r="S319" s="161"/>
      <c r="T319" s="165"/>
      <c r="U319" s="173"/>
    </row>
    <row r="320" spans="1:32">
      <c r="A320" s="55">
        <v>2</v>
      </c>
      <c r="B320" s="55" t="s">
        <v>7</v>
      </c>
      <c r="C320" s="143"/>
      <c r="D320" s="143"/>
      <c r="E320" s="57">
        <v>13</v>
      </c>
      <c r="F320" s="33" t="s">
        <v>61</v>
      </c>
      <c r="G320" s="150" t="s">
        <v>197</v>
      </c>
      <c r="H320" s="16" t="s">
        <v>289</v>
      </c>
      <c r="I320" s="142" t="s">
        <v>194</v>
      </c>
      <c r="J320" s="142" t="s">
        <v>194</v>
      </c>
      <c r="K320" s="143" t="s">
        <v>195</v>
      </c>
      <c r="L320" s="142" t="s">
        <v>196</v>
      </c>
      <c r="M320" s="143" t="s">
        <v>197</v>
      </c>
      <c r="N320" s="2"/>
      <c r="O320" s="143"/>
      <c r="Q320" s="161"/>
      <c r="R320" s="162"/>
      <c r="S320" s="161"/>
      <c r="T320" s="165"/>
      <c r="U320" s="159"/>
    </row>
    <row r="321" spans="1:21" ht="63.75">
      <c r="A321" s="55">
        <v>2</v>
      </c>
      <c r="B321" s="55" t="s">
        <v>7</v>
      </c>
      <c r="C321" s="143"/>
      <c r="D321" s="143"/>
      <c r="E321" s="57">
        <v>19</v>
      </c>
      <c r="F321" s="33" t="s">
        <v>39</v>
      </c>
      <c r="G321" s="150" t="s">
        <v>197</v>
      </c>
      <c r="H321" s="16" t="s">
        <v>290</v>
      </c>
      <c r="I321" s="142" t="s">
        <v>194</v>
      </c>
      <c r="J321" s="142" t="s">
        <v>201</v>
      </c>
      <c r="K321" s="143" t="s">
        <v>202</v>
      </c>
      <c r="L321" s="142" t="s">
        <v>203</v>
      </c>
      <c r="M321" s="149" t="s">
        <v>205</v>
      </c>
      <c r="N321" s="2" t="s">
        <v>291</v>
      </c>
      <c r="O321" s="143"/>
      <c r="Q321" s="161"/>
      <c r="R321" s="162"/>
      <c r="S321" s="161"/>
      <c r="T321" s="165"/>
      <c r="U321" s="159"/>
    </row>
    <row r="322" spans="1:21" ht="25.5">
      <c r="A322" s="54">
        <v>2</v>
      </c>
      <c r="B322" s="54" t="s">
        <v>7</v>
      </c>
      <c r="C322" s="143"/>
      <c r="D322" s="143"/>
      <c r="E322" s="57">
        <v>20</v>
      </c>
      <c r="F322" s="133" t="s">
        <v>73</v>
      </c>
      <c r="G322" s="150" t="s">
        <v>197</v>
      </c>
      <c r="H322" s="16" t="s">
        <v>290</v>
      </c>
      <c r="I322" s="142" t="s">
        <v>194</v>
      </c>
      <c r="J322" s="142" t="s">
        <v>201</v>
      </c>
      <c r="K322" s="143" t="s">
        <v>195</v>
      </c>
      <c r="L322" s="182" t="s">
        <v>287</v>
      </c>
      <c r="M322" s="143" t="s">
        <v>199</v>
      </c>
      <c r="N322" s="2" t="s">
        <v>292</v>
      </c>
      <c r="O322" s="143"/>
      <c r="Q322" s="161"/>
      <c r="R322" s="162"/>
      <c r="S322" s="161"/>
      <c r="T322" s="165"/>
      <c r="U322" s="159"/>
    </row>
    <row r="323" spans="1:21">
      <c r="A323" s="55">
        <v>6</v>
      </c>
      <c r="B323" s="55" t="s">
        <v>11</v>
      </c>
      <c r="C323" s="143"/>
      <c r="D323" s="143"/>
      <c r="E323" s="58">
        <v>28</v>
      </c>
      <c r="F323" s="33" t="s">
        <v>66</v>
      </c>
      <c r="G323" s="150" t="s">
        <v>197</v>
      </c>
      <c r="H323" s="16" t="s">
        <v>289</v>
      </c>
      <c r="I323" s="142" t="s">
        <v>194</v>
      </c>
      <c r="J323" s="142" t="s">
        <v>194</v>
      </c>
      <c r="K323" s="143" t="s">
        <v>195</v>
      </c>
      <c r="L323" s="142" t="s">
        <v>196</v>
      </c>
      <c r="M323" s="143" t="s">
        <v>197</v>
      </c>
      <c r="N323" s="2"/>
      <c r="O323" s="143"/>
      <c r="U323" s="159"/>
    </row>
    <row r="324" spans="1:21">
      <c r="A324" s="54">
        <v>6</v>
      </c>
      <c r="B324" s="54" t="s">
        <v>11</v>
      </c>
      <c r="C324" s="143"/>
      <c r="D324" s="143"/>
      <c r="E324" s="57">
        <v>29</v>
      </c>
      <c r="F324" s="133" t="s">
        <v>64</v>
      </c>
      <c r="G324" s="150" t="s">
        <v>197</v>
      </c>
      <c r="H324" s="16" t="s">
        <v>290</v>
      </c>
      <c r="I324" s="142" t="s">
        <v>194</v>
      </c>
      <c r="J324" s="142" t="s">
        <v>194</v>
      </c>
      <c r="K324" s="143" t="s">
        <v>195</v>
      </c>
      <c r="L324" s="142" t="s">
        <v>196</v>
      </c>
      <c r="M324" s="143" t="s">
        <v>197</v>
      </c>
      <c r="N324" s="2"/>
      <c r="O324" s="143"/>
      <c r="U324" s="159"/>
    </row>
    <row r="325" spans="1:21">
      <c r="A325" s="55">
        <v>6</v>
      </c>
      <c r="B325" s="55" t="s">
        <v>11</v>
      </c>
      <c r="C325" s="143"/>
      <c r="D325" s="143"/>
      <c r="E325" s="57">
        <v>31</v>
      </c>
      <c r="F325" s="33" t="s">
        <v>57</v>
      </c>
      <c r="G325" s="150" t="s">
        <v>197</v>
      </c>
      <c r="H325" s="16" t="s">
        <v>264</v>
      </c>
      <c r="I325" s="142" t="s">
        <v>194</v>
      </c>
      <c r="J325" s="142" t="s">
        <v>194</v>
      </c>
      <c r="K325" s="182" t="s">
        <v>287</v>
      </c>
      <c r="L325" s="182" t="s">
        <v>287</v>
      </c>
      <c r="M325" s="143" t="s">
        <v>199</v>
      </c>
      <c r="N325" s="2" t="s">
        <v>288</v>
      </c>
      <c r="O325" s="143"/>
      <c r="Q325" s="161"/>
      <c r="R325" s="162"/>
      <c r="S325" s="161"/>
      <c r="T325" s="169"/>
      <c r="U325" s="159"/>
    </row>
    <row r="326" spans="1:21">
      <c r="A326" s="54">
        <v>7</v>
      </c>
      <c r="B326" s="54" t="s">
        <v>12</v>
      </c>
      <c r="C326" s="143"/>
      <c r="D326" s="143"/>
      <c r="E326" s="57">
        <v>33</v>
      </c>
      <c r="F326" s="133" t="s">
        <v>63</v>
      </c>
      <c r="G326" s="150" t="s">
        <v>197</v>
      </c>
      <c r="H326" s="16" t="s">
        <v>264</v>
      </c>
      <c r="I326" s="142" t="s">
        <v>194</v>
      </c>
      <c r="J326" s="142" t="s">
        <v>194</v>
      </c>
      <c r="K326" s="143" t="s">
        <v>195</v>
      </c>
      <c r="L326" s="142" t="s">
        <v>196</v>
      </c>
      <c r="M326" s="143" t="s">
        <v>197</v>
      </c>
      <c r="N326" s="2"/>
      <c r="O326" s="143"/>
      <c r="Q326" s="161"/>
      <c r="R326" s="162"/>
      <c r="S326" s="161"/>
      <c r="T326" s="169"/>
      <c r="U326" s="167"/>
    </row>
    <row r="327" spans="1:21" ht="25.5">
      <c r="A327" s="54">
        <v>8</v>
      </c>
      <c r="B327" s="60" t="s">
        <v>13</v>
      </c>
      <c r="C327" s="143"/>
      <c r="D327" s="143"/>
      <c r="E327" s="57">
        <v>34</v>
      </c>
      <c r="F327" s="133" t="s">
        <v>42</v>
      </c>
      <c r="G327" s="150" t="s">
        <v>197</v>
      </c>
      <c r="H327" s="16" t="s">
        <v>264</v>
      </c>
      <c r="I327" s="142" t="s">
        <v>194</v>
      </c>
      <c r="J327" s="142" t="s">
        <v>201</v>
      </c>
      <c r="K327" s="143" t="s">
        <v>202</v>
      </c>
      <c r="L327" s="142" t="s">
        <v>196</v>
      </c>
      <c r="M327" s="143" t="s">
        <v>197</v>
      </c>
      <c r="N327" s="2" t="s">
        <v>286</v>
      </c>
      <c r="O327" s="142"/>
      <c r="Q327" s="161"/>
      <c r="R327" s="162"/>
      <c r="S327" s="161"/>
      <c r="T327" s="165"/>
      <c r="U327" s="159"/>
    </row>
    <row r="328" spans="1:21" ht="25.5">
      <c r="A328" s="54">
        <v>8</v>
      </c>
      <c r="B328" s="60" t="s">
        <v>13</v>
      </c>
      <c r="C328" s="143"/>
      <c r="D328" s="143"/>
      <c r="E328" s="57">
        <v>35</v>
      </c>
      <c r="F328" s="133" t="s">
        <v>53</v>
      </c>
      <c r="G328" s="150" t="s">
        <v>197</v>
      </c>
      <c r="H328" s="16" t="s">
        <v>290</v>
      </c>
      <c r="I328" s="142" t="s">
        <v>194</v>
      </c>
      <c r="J328" s="142" t="s">
        <v>201</v>
      </c>
      <c r="K328" s="143" t="s">
        <v>195</v>
      </c>
      <c r="L328" s="182" t="s">
        <v>287</v>
      </c>
      <c r="M328" s="143" t="s">
        <v>199</v>
      </c>
      <c r="N328" s="2" t="s">
        <v>292</v>
      </c>
      <c r="O328" s="143"/>
      <c r="Q328" s="161"/>
      <c r="R328" s="162"/>
      <c r="S328" s="161"/>
      <c r="T328" s="165"/>
      <c r="U328" s="159"/>
    </row>
    <row r="329" spans="1:21" ht="24">
      <c r="A329" s="54">
        <v>10</v>
      </c>
      <c r="B329" s="60" t="s">
        <v>167</v>
      </c>
      <c r="C329" s="143"/>
      <c r="D329" s="143"/>
      <c r="E329" s="57">
        <v>36</v>
      </c>
      <c r="F329" s="133" t="s">
        <v>67</v>
      </c>
      <c r="G329" s="150" t="s">
        <v>197</v>
      </c>
      <c r="H329" s="16" t="s">
        <v>290</v>
      </c>
      <c r="I329" s="142" t="s">
        <v>201</v>
      </c>
      <c r="J329" s="142" t="s">
        <v>201</v>
      </c>
      <c r="K329" s="182" t="s">
        <v>287</v>
      </c>
      <c r="L329" s="182" t="s">
        <v>287</v>
      </c>
      <c r="M329" s="143" t="s">
        <v>199</v>
      </c>
      <c r="N329" s="2"/>
      <c r="O329" s="143"/>
      <c r="Q329" s="161"/>
      <c r="R329" s="162"/>
      <c r="S329" s="161"/>
      <c r="T329" s="160"/>
      <c r="U329" s="159"/>
    </row>
  </sheetData>
  <autoFilter ref="I1:I308" xr:uid="{D9B27CC5-961A-0747-A229-ED21FB853C57}">
    <filterColumn colId="0">
      <customFilters>
        <customFilter operator="notEqual" val=" "/>
      </customFilters>
    </filterColumn>
  </autoFilter>
  <mergeCells count="4">
    <mergeCell ref="Q47:Q48"/>
    <mergeCell ref="R47:R48"/>
    <mergeCell ref="S47:S48"/>
    <mergeCell ref="T47:T48"/>
  </mergeCells>
  <conditionalFormatting sqref="E1:E8">
    <cfRule type="duplicateValues" dxfId="124" priority="178"/>
    <cfRule type="duplicateValues" dxfId="123" priority="177"/>
  </conditionalFormatting>
  <conditionalFormatting sqref="E314:E315">
    <cfRule type="duplicateValues" dxfId="122" priority="115"/>
  </conditionalFormatting>
  <conditionalFormatting sqref="E316:E317">
    <cfRule type="duplicateValues" dxfId="121" priority="102"/>
  </conditionalFormatting>
  <conditionalFormatting sqref="E318">
    <cfRule type="duplicateValues" dxfId="120" priority="88"/>
  </conditionalFormatting>
  <conditionalFormatting sqref="E319:E320">
    <cfRule type="duplicateValues" dxfId="119" priority="76"/>
  </conditionalFormatting>
  <conditionalFormatting sqref="E321">
    <cfRule type="duplicateValues" dxfId="118" priority="67"/>
  </conditionalFormatting>
  <conditionalFormatting sqref="E322">
    <cfRule type="duplicateValues" dxfId="117" priority="57"/>
  </conditionalFormatting>
  <conditionalFormatting sqref="E323">
    <cfRule type="duplicateValues" dxfId="116" priority="42"/>
  </conditionalFormatting>
  <conditionalFormatting sqref="E324">
    <cfRule type="duplicateValues" dxfId="115" priority="27"/>
  </conditionalFormatting>
  <conditionalFormatting sqref="E325">
    <cfRule type="duplicateValues" dxfId="114" priority="19"/>
  </conditionalFormatting>
  <conditionalFormatting sqref="E326:E329">
    <cfRule type="duplicateValues" dxfId="113" priority="6"/>
  </conditionalFormatting>
  <conditionalFormatting sqref="E105:F275">
    <cfRule type="duplicateValues" dxfId="112" priority="183"/>
  </conditionalFormatting>
  <conditionalFormatting sqref="G4:H8">
    <cfRule type="cellIs" dxfId="111" priority="182" operator="equal">
      <formula>"Onbekend"</formula>
    </cfRule>
    <cfRule type="cellIs" dxfId="110" priority="181" operator="equal">
      <formula>"Ja, 1-op-1"</formula>
    </cfRule>
    <cfRule type="cellIs" dxfId="109" priority="180" operator="equal">
      <formula>"Ja, anders"</formula>
    </cfRule>
    <cfRule type="cellIs" dxfId="108" priority="179" operator="equal">
      <formula>"Nee"</formula>
    </cfRule>
  </conditionalFormatting>
  <conditionalFormatting sqref="I323:I324">
    <cfRule type="cellIs" dxfId="107" priority="25" operator="equal">
      <formula>"Ja"</formula>
    </cfRule>
    <cfRule type="cellIs" dxfId="106" priority="26" operator="equal">
      <formula>"Nee"</formula>
    </cfRule>
  </conditionalFormatting>
  <conditionalFormatting sqref="I1:J1048576">
    <cfRule type="cellIs" dxfId="105" priority="3" operator="equal">
      <formula>"Ja"</formula>
    </cfRule>
    <cfRule type="cellIs" dxfId="104" priority="4" operator="equal">
      <formula>"Nee"</formula>
    </cfRule>
  </conditionalFormatting>
  <conditionalFormatting sqref="I317:J317">
    <cfRule type="cellIs" dxfId="103" priority="100" operator="equal">
      <formula>"Onbekend"</formula>
    </cfRule>
  </conditionalFormatting>
  <conditionalFormatting sqref="I325:J325">
    <cfRule type="cellIs" dxfId="102" priority="16" operator="equal">
      <formula>"Onbekend"</formula>
    </cfRule>
  </conditionalFormatting>
  <conditionalFormatting sqref="I329:J329">
    <cfRule type="cellIs" dxfId="101" priority="1" operator="equal">
      <formula>"Onbekend"</formula>
    </cfRule>
  </conditionalFormatting>
  <conditionalFormatting sqref="I322:K322">
    <cfRule type="cellIs" dxfId="100" priority="56" operator="equal">
      <formula>"Onbekend"</formula>
    </cfRule>
  </conditionalFormatting>
  <conditionalFormatting sqref="I328:K328">
    <cfRule type="cellIs" dxfId="99" priority="2" operator="equal">
      <formula>"Onbekend"</formula>
    </cfRule>
  </conditionalFormatting>
  <conditionalFormatting sqref="I1:L9 M3:M9 I10:M87 M88:M275 I330:L1048576">
    <cfRule type="cellIs" dxfId="98" priority="170" operator="equal">
      <formula>"Onbekend"</formula>
    </cfRule>
  </conditionalFormatting>
  <conditionalFormatting sqref="I88:L316">
    <cfRule type="cellIs" dxfId="97" priority="101" operator="equal">
      <formula>"Onbekend"</formula>
    </cfRule>
  </conditionalFormatting>
  <conditionalFormatting sqref="I321:L321">
    <cfRule type="cellIs" dxfId="96" priority="66" operator="equal">
      <formula>"Onbekend"</formula>
    </cfRule>
  </conditionalFormatting>
  <conditionalFormatting sqref="I326:L327">
    <cfRule type="cellIs" dxfId="95" priority="5" operator="equal">
      <formula>"Onbekend"</formula>
    </cfRule>
  </conditionalFormatting>
  <conditionalFormatting sqref="I318:M320">
    <cfRule type="cellIs" dxfId="94" priority="77" operator="equal">
      <formula>"Onbekend"</formula>
    </cfRule>
  </conditionalFormatting>
  <conditionalFormatting sqref="I323:M324">
    <cfRule type="cellIs" dxfId="93" priority="24" operator="equal">
      <formula>"Onbekend"</formula>
    </cfRule>
  </conditionalFormatting>
  <conditionalFormatting sqref="K1:K2 K330:K1048576">
    <cfRule type="cellIs" dxfId="92" priority="175" operator="equal">
      <formula>"Betrouwbaar"</formula>
    </cfRule>
    <cfRule type="cellIs" dxfId="91" priority="176" operator="equal">
      <formula>"Onbetrouwbaar"</formula>
    </cfRule>
  </conditionalFormatting>
  <conditionalFormatting sqref="K9:K316">
    <cfRule type="cellIs" dxfId="90" priority="110" operator="equal">
      <formula>"Betrouwbaar"</formula>
    </cfRule>
    <cfRule type="cellIs" dxfId="89" priority="111" operator="equal">
      <formula>"Onbetrouwbaar"</formula>
    </cfRule>
  </conditionalFormatting>
  <conditionalFormatting sqref="K318:K324">
    <cfRule type="cellIs" dxfId="88" priority="37" operator="equal">
      <formula>"Betrouwbaar"</formula>
    </cfRule>
    <cfRule type="cellIs" dxfId="87" priority="38" operator="equal">
      <formula>"Onbetrouwbaar"</formula>
    </cfRule>
  </conditionalFormatting>
  <conditionalFormatting sqref="K326:K328">
    <cfRule type="cellIs" dxfId="86" priority="14" operator="equal">
      <formula>"Betrouwbaar"</formula>
    </cfRule>
    <cfRule type="cellIs" dxfId="85" priority="15" operator="equal">
      <formula>"Onbetrouwbaar"</formula>
    </cfRule>
  </conditionalFormatting>
  <conditionalFormatting sqref="K3:M8">
    <cfRule type="cellIs" dxfId="84" priority="169" operator="equal">
      <formula>"Nee"</formula>
    </cfRule>
    <cfRule type="cellIs" dxfId="83" priority="168" operator="equal">
      <formula>"Ja"</formula>
    </cfRule>
  </conditionalFormatting>
  <conditionalFormatting sqref="L1:L2 L330:L1048576">
    <cfRule type="cellIs" dxfId="82" priority="174" operator="equal">
      <formula>"Altijd"</formula>
    </cfRule>
    <cfRule type="cellIs" dxfId="81" priority="173" operator="equal">
      <formula>"Niet"</formula>
    </cfRule>
    <cfRule type="cellIs" dxfId="80" priority="172" operator="equal">
      <formula>"Wisselend"</formula>
    </cfRule>
  </conditionalFormatting>
  <conditionalFormatting sqref="L9:L316">
    <cfRule type="cellIs" dxfId="79" priority="107" operator="equal">
      <formula>"Wisselend"</formula>
    </cfRule>
    <cfRule type="cellIs" dxfId="78" priority="108" operator="equal">
      <formula>"Niet"</formula>
    </cfRule>
    <cfRule type="cellIs" dxfId="77" priority="109" operator="equal">
      <formula>"Altijd"</formula>
    </cfRule>
  </conditionalFormatting>
  <conditionalFormatting sqref="L318:L321">
    <cfRule type="cellIs" dxfId="76" priority="69" operator="equal">
      <formula>"Wisselend"</formula>
    </cfRule>
    <cfRule type="cellIs" dxfId="75" priority="70" operator="equal">
      <formula>"Niet"</formula>
    </cfRule>
    <cfRule type="cellIs" dxfId="74" priority="71" operator="equal">
      <formula>"Altijd"</formula>
    </cfRule>
  </conditionalFormatting>
  <conditionalFormatting sqref="L323:L324">
    <cfRule type="cellIs" dxfId="73" priority="34" operator="equal">
      <formula>"Wisselend"</formula>
    </cfRule>
    <cfRule type="cellIs" dxfId="72" priority="35" operator="equal">
      <formula>"Niet"</formula>
    </cfRule>
    <cfRule type="cellIs" dxfId="71" priority="36" operator="equal">
      <formula>"Altijd"</formula>
    </cfRule>
  </conditionalFormatting>
  <conditionalFormatting sqref="L326:L327">
    <cfRule type="cellIs" dxfId="70" priority="13" operator="equal">
      <formula>"Altijd"</formula>
    </cfRule>
    <cfRule type="cellIs" dxfId="69" priority="11" operator="equal">
      <formula>"Wisselend"</formula>
    </cfRule>
    <cfRule type="cellIs" dxfId="68" priority="12" operator="equal">
      <formula>"Niet"</formula>
    </cfRule>
  </conditionalFormatting>
  <conditionalFormatting sqref="M1:M2">
    <cfRule type="cellIs" dxfId="67" priority="171" operator="equal">
      <formula>"Af te leiden uit EPD"</formula>
    </cfRule>
  </conditionalFormatting>
  <conditionalFormatting sqref="M1:M320">
    <cfRule type="cellIs" dxfId="66" priority="78" operator="equal">
      <formula>"Geen, registratie toevoegen"</formula>
    </cfRule>
    <cfRule type="cellIs" dxfId="65" priority="80" operator="equal">
      <formula>"Reeds in EPD vastgelegd"</formula>
    </cfRule>
  </conditionalFormatting>
  <conditionalFormatting sqref="M3:M320">
    <cfRule type="cellIs" dxfId="64" priority="79" operator="equal">
      <formula>"Af te leiden uit EPD"</formula>
    </cfRule>
  </conditionalFormatting>
  <conditionalFormatting sqref="M314:M317">
    <cfRule type="cellIs" dxfId="63" priority="103" operator="equal">
      <formula>"Onbekend"</formula>
    </cfRule>
  </conditionalFormatting>
  <conditionalFormatting sqref="M322">
    <cfRule type="cellIs" dxfId="62" priority="58" operator="equal">
      <formula>"Onbekend"</formula>
    </cfRule>
  </conditionalFormatting>
  <conditionalFormatting sqref="M322:M1048576">
    <cfRule type="cellIs" dxfId="61" priority="10" operator="equal">
      <formula>"Reeds in EPD vastgelegd"</formula>
    </cfRule>
    <cfRule type="cellIs" dxfId="60" priority="9" operator="equal">
      <formula>"Af te leiden uit EPD"</formula>
    </cfRule>
    <cfRule type="cellIs" dxfId="59" priority="8" operator="equal">
      <formula>"Geen, registratie toevoegen"</formula>
    </cfRule>
  </conditionalFormatting>
  <conditionalFormatting sqref="M325:M329">
    <cfRule type="cellIs" dxfId="58" priority="7" operator="equal">
      <formula>"Onbekend"</formula>
    </cfRule>
  </conditionalFormatting>
  <conditionalFormatting sqref="N12">
    <cfRule type="cellIs" dxfId="57" priority="164" operator="equal">
      <formula>"Nee"</formula>
    </cfRule>
    <cfRule type="cellIs" dxfId="56" priority="165" operator="equal">
      <formula>"Ja, onbetrouwbaar"</formula>
    </cfRule>
    <cfRule type="cellIs" dxfId="55" priority="166" operator="equal">
      <formula>"Ja, betrouwbaar"</formula>
    </cfRule>
    <cfRule type="cellIs" dxfId="54" priority="167" operator="equal">
      <formula>"Onbekend"</formula>
    </cfRule>
  </conditionalFormatting>
  <conditionalFormatting sqref="N22">
    <cfRule type="cellIs" dxfId="53" priority="160" operator="equal">
      <formula>"Nee"</formula>
    </cfRule>
    <cfRule type="cellIs" dxfId="52" priority="162" operator="equal">
      <formula>"Ja, betrouwbaar"</formula>
    </cfRule>
    <cfRule type="cellIs" dxfId="51" priority="161" operator="equal">
      <formula>"Ja, onbetrouwbaar"</formula>
    </cfRule>
    <cfRule type="cellIs" dxfId="50" priority="163" operator="equal">
      <formula>"Onbekend"</formula>
    </cfRule>
  </conditionalFormatting>
  <conditionalFormatting sqref="N49">
    <cfRule type="cellIs" dxfId="49" priority="148" operator="equal">
      <formula>"Nee"</formula>
    </cfRule>
    <cfRule type="cellIs" dxfId="48" priority="149" operator="equal">
      <formula>"Ja, onbetrouwbaar"</formula>
    </cfRule>
    <cfRule type="cellIs" dxfId="47" priority="150" operator="equal">
      <formula>"Ja, betrouwbaar"</formula>
    </cfRule>
    <cfRule type="cellIs" dxfId="46" priority="151" operator="equal">
      <formula>"Onbekend"</formula>
    </cfRule>
  </conditionalFormatting>
  <conditionalFormatting sqref="N71">
    <cfRule type="cellIs" dxfId="45" priority="147" operator="equal">
      <formula>"Onbekend"</formula>
    </cfRule>
    <cfRule type="cellIs" dxfId="44" priority="146" operator="equal">
      <formula>"Ja, betrouwbaar"</formula>
    </cfRule>
    <cfRule type="cellIs" dxfId="43" priority="145" operator="equal">
      <formula>"Ja, onbetrouwbaar"</formula>
    </cfRule>
    <cfRule type="cellIs" dxfId="42" priority="144" operator="equal">
      <formula>"Nee"</formula>
    </cfRule>
  </conditionalFormatting>
  <dataValidations count="3">
    <dataValidation type="list" allowBlank="1" showInputMessage="1" showErrorMessage="1" sqref="G88:G308 H10:H11 H20:H23 H41 H71 G15:G18 G10:G12 G13:H13 G57:G58 H44 H26 H49 G20:G55 M10:M308 G60:G85 M314:M320 M322:M329" xr:uid="{4FFDD5BC-BD68-0E4C-8B3E-8BE1B9E93F45}">
      <formula1>databron</formula1>
    </dataValidation>
    <dataValidation type="list" allowBlank="1" showInputMessage="1" showErrorMessage="1" sqref="K127:K135 K140:K308" xr:uid="{5B889178-8943-3F49-A96D-10D25BC30C12}">
      <formula1>veldinepd</formula1>
    </dataValidation>
    <dataValidation type="list" allowBlank="1" showInputMessage="1" showErrorMessage="1" sqref="L140:L308 L127:L135 N22 N12 H22 H31:H32 N49 N71 G34:H35 G31:G33 H49" xr:uid="{9EB47852-83FD-2E42-8A09-7DFF4627FD1C}">
      <formula1>veldgevuld</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82239-5B43-3040-9EA7-8E2BB7B39ACC}">
  <sheetPr filterMode="1">
    <tabColor rgb="FFFF0000"/>
  </sheetPr>
  <dimension ref="A1:AF324"/>
  <sheetViews>
    <sheetView topLeftCell="A56" zoomScaleNormal="100" workbookViewId="0">
      <selection activeCell="G50" sqref="G50"/>
    </sheetView>
  </sheetViews>
  <sheetFormatPr defaultColWidth="9.140625" defaultRowHeight="15"/>
  <cols>
    <col min="1" max="1" width="6.42578125" style="16" customWidth="1"/>
    <col min="2" max="2" width="16.7109375" style="16" bestFit="1" customWidth="1"/>
    <col min="3" max="3" width="10.42578125" style="16" customWidth="1"/>
    <col min="4" max="4" width="11.85546875" style="151" customWidth="1"/>
    <col min="5" max="5" width="4.28515625" style="20" customWidth="1"/>
    <col min="6" max="6" width="39.28515625" style="16" customWidth="1"/>
    <col min="7" max="7" width="26.140625" style="16" customWidth="1"/>
    <col min="8" max="8" width="35.42578125" style="16" bestFit="1" customWidth="1"/>
    <col min="9" max="9" width="15.7109375" style="16" customWidth="1"/>
    <col min="10" max="10" width="19.85546875" style="16" customWidth="1"/>
    <col min="11" max="11" width="22.42578125" style="16" customWidth="1"/>
    <col min="12" max="12" width="16.42578125" style="17" customWidth="1"/>
    <col min="13" max="13" width="19.42578125" style="16" bestFit="1" customWidth="1"/>
    <col min="14" max="14" width="39.85546875" style="17" customWidth="1"/>
    <col min="15" max="15" width="50.7109375" style="16" customWidth="1"/>
    <col min="16" max="16" width="9.140625" style="16"/>
    <col min="17" max="17" width="19.140625" style="16" customWidth="1"/>
    <col min="18" max="18" width="22.28515625" style="16" customWidth="1"/>
    <col min="19" max="19" width="15.140625" style="16" customWidth="1"/>
    <col min="20" max="20" width="13.42578125" style="16" customWidth="1"/>
    <col min="21" max="16384" width="9.140625" style="16"/>
  </cols>
  <sheetData>
    <row r="1" spans="1:32" s="136" customFormat="1" ht="26.25">
      <c r="A1" s="136" t="s">
        <v>293</v>
      </c>
      <c r="E1" s="181"/>
      <c r="L1" s="137"/>
      <c r="N1" s="137"/>
    </row>
    <row r="2" spans="1:32" customFormat="1" hidden="1">
      <c r="A2" s="138" t="s">
        <v>174</v>
      </c>
      <c r="B2" s="138"/>
      <c r="C2" s="138" t="s">
        <v>175</v>
      </c>
      <c r="D2" s="138"/>
      <c r="E2" s="138"/>
      <c r="F2" s="138"/>
      <c r="G2" s="138"/>
      <c r="H2" s="138"/>
      <c r="I2" s="138"/>
      <c r="J2" s="138"/>
      <c r="K2" s="138"/>
      <c r="L2" s="139"/>
      <c r="M2" s="138"/>
      <c r="N2" s="139"/>
      <c r="O2" s="138"/>
    </row>
    <row r="3" spans="1:32" customFormat="1">
      <c r="A3" s="138" t="s">
        <v>294</v>
      </c>
      <c r="B3" s="138"/>
      <c r="C3" s="138"/>
      <c r="D3" s="138"/>
      <c r="E3" s="180"/>
      <c r="F3" s="138"/>
      <c r="G3" s="138"/>
      <c r="H3" s="146" t="s">
        <v>175</v>
      </c>
      <c r="I3" s="140">
        <f>COUNTA(I10:I292)</f>
        <v>36</v>
      </c>
      <c r="J3" s="140">
        <f>COUNTA(J10:J292)</f>
        <v>36</v>
      </c>
      <c r="K3" s="140">
        <f>COUNTA(K10:K292)</f>
        <v>36</v>
      </c>
      <c r="L3" s="140">
        <f>COUNTA(L10:L292)</f>
        <v>36</v>
      </c>
      <c r="M3" s="140">
        <f>COUNTA(M10:M292)</f>
        <v>36</v>
      </c>
      <c r="N3" s="139"/>
      <c r="O3" s="138"/>
    </row>
    <row r="4" spans="1:32" customFormat="1">
      <c r="A4" s="138" t="s">
        <v>295</v>
      </c>
      <c r="B4" s="138"/>
      <c r="C4" s="138"/>
      <c r="D4" s="138"/>
      <c r="E4" s="180"/>
      <c r="F4" s="138"/>
      <c r="G4" s="138"/>
      <c r="H4" s="147"/>
      <c r="I4" s="140">
        <f>COUNTIF(I10:I292,"Ja")</f>
        <v>33</v>
      </c>
      <c r="J4" s="140">
        <f>COUNTIF(J10:J292,"Ja")</f>
        <v>19</v>
      </c>
      <c r="K4" s="140">
        <f>COUNTIF(K10:K292,"Betrouwbaar")</f>
        <v>20</v>
      </c>
      <c r="L4" s="140">
        <f>COUNTIF(L10:L292,"Altijd")</f>
        <v>25</v>
      </c>
      <c r="M4" s="140">
        <f>COUNTIF(M10:M292,"Reeds in EPD vastgelegd")</f>
        <v>24</v>
      </c>
      <c r="N4" s="139"/>
      <c r="O4" s="138"/>
    </row>
    <row r="5" spans="1:32" customFormat="1">
      <c r="A5" s="138"/>
      <c r="B5" s="138"/>
      <c r="C5" s="138"/>
      <c r="D5" s="138"/>
      <c r="E5" s="180"/>
      <c r="F5" s="138"/>
      <c r="G5" s="138"/>
      <c r="H5" s="147"/>
      <c r="I5" s="140">
        <f>COUNTIF(I10:I292,"Nee")</f>
        <v>3</v>
      </c>
      <c r="J5" s="140">
        <f>COUNTIF(J10:J292,"Nee")</f>
        <v>17</v>
      </c>
      <c r="K5" s="140">
        <f>COUNTIF(K10:K292,"Onbetrouwbaar")</f>
        <v>9</v>
      </c>
      <c r="L5" s="140">
        <f>COUNTIF(L10:L292,"Wisselend")</f>
        <v>1</v>
      </c>
      <c r="M5" s="140">
        <f>COUNTIF(M10:M292,"Af te leiden uit EPD")</f>
        <v>2</v>
      </c>
      <c r="N5" s="139"/>
      <c r="O5" s="138"/>
    </row>
    <row r="6" spans="1:32" customFormat="1" ht="17.25" customHeight="1">
      <c r="A6" s="138"/>
      <c r="B6" s="138"/>
      <c r="C6" s="138"/>
      <c r="D6" s="138"/>
      <c r="E6" s="180"/>
      <c r="F6" s="138"/>
      <c r="G6" s="138"/>
      <c r="H6" s="147"/>
      <c r="I6" s="140">
        <f>COUNTIF(I10:I292,"Onbekend")</f>
        <v>0</v>
      </c>
      <c r="J6" s="140">
        <f>COUNTIF(J10:J292,"Onbekend")</f>
        <v>0</v>
      </c>
      <c r="K6" s="140">
        <f>COUNTIF(K10:K292,"Onbekend")</f>
        <v>0</v>
      </c>
      <c r="L6" s="140">
        <f>COUNTIF(L10:L292,"Niet")</f>
        <v>0</v>
      </c>
      <c r="M6" s="140">
        <f>COUNTIF(M10:M292,"Geen, registratie toevoegen")</f>
        <v>10</v>
      </c>
      <c r="N6" s="139"/>
      <c r="O6" s="138"/>
    </row>
    <row r="7" spans="1:32" customFormat="1" ht="17.25" hidden="1" customHeight="1">
      <c r="A7" s="138"/>
      <c r="B7" s="138"/>
      <c r="C7" s="138"/>
      <c r="D7" s="138"/>
      <c r="E7" s="180"/>
      <c r="F7" s="138"/>
      <c r="G7" s="138"/>
      <c r="H7" s="147"/>
      <c r="I7" s="140"/>
      <c r="J7" s="140"/>
      <c r="K7" s="140"/>
      <c r="L7" s="140">
        <f>COUNTIF(L10:L292,"Onbekend")</f>
        <v>0</v>
      </c>
      <c r="M7" s="140">
        <f>COUNTIF(M11:M293,"Onbekend")</f>
        <v>0</v>
      </c>
      <c r="N7" s="139"/>
      <c r="O7" s="138"/>
    </row>
    <row r="8" spans="1:32" customFormat="1" ht="17.25" customHeight="1">
      <c r="A8" s="138"/>
      <c r="B8" s="138"/>
      <c r="C8" s="138"/>
      <c r="D8" s="138"/>
      <c r="E8" s="180"/>
      <c r="F8" s="138"/>
      <c r="G8" s="138"/>
      <c r="H8" s="147"/>
      <c r="I8" s="140">
        <f>COUNTIF(I10:I292,"N.v.t.")</f>
        <v>0</v>
      </c>
      <c r="J8" s="140">
        <f>COUNTIF(J10:J292,"N.v.t.")</f>
        <v>0</v>
      </c>
      <c r="K8" s="140">
        <f>COUNTIF(K10:K292,"N.v.t.")</f>
        <v>0</v>
      </c>
      <c r="L8" s="140">
        <f>COUNTIF(L10:L292,"N.v.t.")</f>
        <v>0</v>
      </c>
      <c r="M8" s="140">
        <f>COUNTIF(M10:M292,"N.v.t.")</f>
        <v>0</v>
      </c>
      <c r="N8" s="139"/>
      <c r="O8" s="138"/>
    </row>
    <row r="9" spans="1:32" ht="45">
      <c r="A9" s="141" t="s">
        <v>179</v>
      </c>
      <c r="B9" s="141" t="s">
        <v>135</v>
      </c>
      <c r="C9" s="141"/>
      <c r="D9" s="141" t="s">
        <v>180</v>
      </c>
      <c r="E9" s="179" t="s">
        <v>181</v>
      </c>
      <c r="F9" s="141" t="s">
        <v>182</v>
      </c>
      <c r="G9" s="141" t="s">
        <v>183</v>
      </c>
      <c r="H9" s="141" t="s">
        <v>17</v>
      </c>
      <c r="I9" s="141" t="s">
        <v>184</v>
      </c>
      <c r="J9" s="141" t="s">
        <v>185</v>
      </c>
      <c r="K9" s="141" t="s">
        <v>186</v>
      </c>
      <c r="L9" s="141" t="s">
        <v>187</v>
      </c>
      <c r="M9" s="141" t="s">
        <v>188</v>
      </c>
      <c r="N9" s="141" t="s">
        <v>189</v>
      </c>
      <c r="O9" s="3"/>
      <c r="P9" s="3"/>
      <c r="Q9" s="177"/>
      <c r="R9" s="177"/>
      <c r="S9" s="177"/>
      <c r="T9" s="177"/>
      <c r="U9" s="177"/>
      <c r="AF9" s="3"/>
    </row>
    <row r="10" spans="1:32" ht="51">
      <c r="A10" s="54">
        <v>1</v>
      </c>
      <c r="B10" s="54" t="s">
        <v>6</v>
      </c>
      <c r="C10" s="143"/>
      <c r="D10" s="143"/>
      <c r="E10" s="56">
        <v>1</v>
      </c>
      <c r="F10" s="132" t="s">
        <v>30</v>
      </c>
      <c r="G10" s="150" t="s">
        <v>197</v>
      </c>
      <c r="H10" s="159" t="s">
        <v>135</v>
      </c>
      <c r="I10" s="142" t="s">
        <v>194</v>
      </c>
      <c r="J10" s="142" t="s">
        <v>201</v>
      </c>
      <c r="K10" s="143" t="s">
        <v>202</v>
      </c>
      <c r="L10" s="142" t="s">
        <v>196</v>
      </c>
      <c r="M10" s="143" t="s">
        <v>197</v>
      </c>
      <c r="N10" s="2" t="s">
        <v>296</v>
      </c>
      <c r="O10" s="142"/>
      <c r="P10" s="3"/>
      <c r="Q10" s="161"/>
      <c r="R10" s="162"/>
      <c r="S10" s="161"/>
      <c r="T10" s="165"/>
      <c r="U10" s="159"/>
      <c r="AF10" s="3"/>
    </row>
    <row r="11" spans="1:32" ht="27">
      <c r="A11" s="55">
        <v>1</v>
      </c>
      <c r="B11" s="55" t="s">
        <v>6</v>
      </c>
      <c r="C11" s="143"/>
      <c r="D11" s="143"/>
      <c r="E11" s="56">
        <v>2</v>
      </c>
      <c r="F11" s="30" t="s">
        <v>37</v>
      </c>
      <c r="G11" s="150" t="s">
        <v>197</v>
      </c>
      <c r="H11" s="174" t="s">
        <v>285</v>
      </c>
      <c r="I11" s="142" t="s">
        <v>194</v>
      </c>
      <c r="J11" s="142" t="s">
        <v>201</v>
      </c>
      <c r="K11" s="143" t="s">
        <v>202</v>
      </c>
      <c r="L11" s="142" t="s">
        <v>196</v>
      </c>
      <c r="M11" s="143" t="s">
        <v>197</v>
      </c>
      <c r="N11" s="2" t="s">
        <v>286</v>
      </c>
      <c r="O11" s="142"/>
      <c r="P11" s="3"/>
      <c r="Q11" s="161"/>
      <c r="R11" s="162"/>
      <c r="S11" s="161"/>
      <c r="T11" s="165"/>
      <c r="U11" s="174"/>
      <c r="AF11" s="3"/>
    </row>
    <row r="12" spans="1:32" ht="27">
      <c r="A12" s="54">
        <v>1</v>
      </c>
      <c r="B12" s="54" t="s">
        <v>6</v>
      </c>
      <c r="C12" s="143"/>
      <c r="D12" s="143"/>
      <c r="E12" s="57">
        <v>3</v>
      </c>
      <c r="F12" s="132" t="s">
        <v>45</v>
      </c>
      <c r="G12" s="150" t="s">
        <v>197</v>
      </c>
      <c r="H12" s="174" t="s">
        <v>285</v>
      </c>
      <c r="I12" s="142" t="s">
        <v>194</v>
      </c>
      <c r="J12" s="142" t="s">
        <v>201</v>
      </c>
      <c r="K12" s="143" t="s">
        <v>202</v>
      </c>
      <c r="L12" s="142" t="s">
        <v>196</v>
      </c>
      <c r="M12" s="143" t="s">
        <v>197</v>
      </c>
      <c r="N12" s="2" t="s">
        <v>286</v>
      </c>
      <c r="O12" s="142"/>
      <c r="P12" s="3"/>
      <c r="Q12" s="176"/>
      <c r="R12" s="175"/>
      <c r="S12" s="161"/>
      <c r="T12" s="165"/>
      <c r="U12" s="174"/>
      <c r="AF12" s="3"/>
    </row>
    <row r="13" spans="1:32" ht="27">
      <c r="A13" s="55">
        <v>1</v>
      </c>
      <c r="B13" s="55" t="s">
        <v>6</v>
      </c>
      <c r="C13" s="143"/>
      <c r="D13" s="143"/>
      <c r="E13" s="56">
        <v>4</v>
      </c>
      <c r="F13" s="30" t="s">
        <v>36</v>
      </c>
      <c r="G13" s="150" t="s">
        <v>197</v>
      </c>
      <c r="H13" s="174" t="s">
        <v>285</v>
      </c>
      <c r="I13" s="142" t="s">
        <v>194</v>
      </c>
      <c r="J13" s="142" t="s">
        <v>194</v>
      </c>
      <c r="K13" s="143" t="s">
        <v>195</v>
      </c>
      <c r="L13" s="142" t="s">
        <v>196</v>
      </c>
      <c r="M13" s="143" t="s">
        <v>197</v>
      </c>
      <c r="N13" s="2"/>
      <c r="O13" s="142"/>
      <c r="P13" s="3"/>
      <c r="Q13" s="222"/>
      <c r="R13" s="228"/>
      <c r="S13" s="225"/>
      <c r="T13" s="171"/>
      <c r="U13" s="229"/>
      <c r="AF13" s="3"/>
    </row>
    <row r="14" spans="1:32" ht="27">
      <c r="A14" s="54">
        <v>1</v>
      </c>
      <c r="B14" s="54" t="s">
        <v>6</v>
      </c>
      <c r="C14" s="143"/>
      <c r="D14" s="143"/>
      <c r="E14" s="57">
        <v>5</v>
      </c>
      <c r="F14" s="132" t="s">
        <v>55</v>
      </c>
      <c r="G14" s="150" t="s">
        <v>197</v>
      </c>
      <c r="H14" s="16" t="s">
        <v>290</v>
      </c>
      <c r="I14" s="142" t="s">
        <v>194</v>
      </c>
      <c r="J14" s="142" t="s">
        <v>201</v>
      </c>
      <c r="K14" s="143" t="s">
        <v>202</v>
      </c>
      <c r="L14" s="142" t="s">
        <v>196</v>
      </c>
      <c r="M14" s="143" t="s">
        <v>197</v>
      </c>
      <c r="N14" s="2" t="s">
        <v>286</v>
      </c>
      <c r="O14" s="142"/>
      <c r="P14" s="3"/>
      <c r="Q14" s="222"/>
      <c r="R14" s="224"/>
      <c r="S14" s="225"/>
      <c r="T14" s="170"/>
      <c r="U14" s="229"/>
      <c r="AF14" s="3"/>
    </row>
    <row r="15" spans="1:32" ht="27">
      <c r="A15" s="55">
        <v>1</v>
      </c>
      <c r="B15" s="55" t="s">
        <v>6</v>
      </c>
      <c r="C15" s="143"/>
      <c r="D15" s="143"/>
      <c r="E15" s="57">
        <v>6</v>
      </c>
      <c r="F15" s="30" t="s">
        <v>59</v>
      </c>
      <c r="G15" s="150" t="s">
        <v>197</v>
      </c>
      <c r="H15" s="174" t="s">
        <v>285</v>
      </c>
      <c r="I15" s="142" t="s">
        <v>194</v>
      </c>
      <c r="J15" s="142" t="s">
        <v>194</v>
      </c>
      <c r="K15" s="143" t="s">
        <v>195</v>
      </c>
      <c r="L15" s="142" t="s">
        <v>196</v>
      </c>
      <c r="M15" s="143" t="s">
        <v>197</v>
      </c>
      <c r="N15" s="2"/>
      <c r="O15" s="142"/>
      <c r="P15" s="3"/>
      <c r="Q15" s="161"/>
      <c r="R15" s="162"/>
      <c r="S15" s="161"/>
      <c r="T15" s="165"/>
      <c r="U15" s="173"/>
      <c r="AF15" s="3"/>
    </row>
    <row r="16" spans="1:32" ht="42.95" customHeight="1">
      <c r="A16" s="55">
        <v>2</v>
      </c>
      <c r="B16" s="55" t="s">
        <v>7</v>
      </c>
      <c r="C16" s="143"/>
      <c r="D16" s="143"/>
      <c r="E16" s="57">
        <v>7</v>
      </c>
      <c r="F16" s="33" t="s">
        <v>31</v>
      </c>
      <c r="G16" s="150" t="s">
        <v>205</v>
      </c>
      <c r="I16" s="142" t="s">
        <v>201</v>
      </c>
      <c r="J16" s="142" t="s">
        <v>201</v>
      </c>
      <c r="K16" s="143" t="s">
        <v>287</v>
      </c>
      <c r="L16" s="142" t="s">
        <v>287</v>
      </c>
      <c r="M16" s="143" t="s">
        <v>199</v>
      </c>
      <c r="N16" s="2" t="s">
        <v>288</v>
      </c>
      <c r="O16" s="142"/>
      <c r="P16" s="3"/>
      <c r="Q16" s="161"/>
      <c r="R16" s="162"/>
      <c r="S16" s="161"/>
      <c r="T16" s="165"/>
      <c r="U16" s="159"/>
      <c r="AF16" s="3"/>
    </row>
    <row r="17" spans="1:32" ht="27">
      <c r="A17" s="54">
        <v>2</v>
      </c>
      <c r="B17" s="54" t="s">
        <v>7</v>
      </c>
      <c r="C17" s="143"/>
      <c r="D17" s="143"/>
      <c r="E17" s="57">
        <v>8</v>
      </c>
      <c r="F17" s="133" t="s">
        <v>38</v>
      </c>
      <c r="G17" s="150" t="s">
        <v>205</v>
      </c>
      <c r="H17" s="17"/>
      <c r="I17" s="142" t="s">
        <v>201</v>
      </c>
      <c r="J17" s="142" t="s">
        <v>201</v>
      </c>
      <c r="K17" s="182" t="s">
        <v>287</v>
      </c>
      <c r="L17" s="182" t="s">
        <v>287</v>
      </c>
      <c r="M17" s="143" t="s">
        <v>199</v>
      </c>
      <c r="N17" s="2" t="s">
        <v>288</v>
      </c>
      <c r="O17" s="142"/>
      <c r="P17" s="3"/>
      <c r="Q17" s="161"/>
      <c r="R17" s="162"/>
      <c r="S17" s="161"/>
      <c r="T17" s="165"/>
      <c r="U17" s="159"/>
      <c r="AF17" s="3"/>
    </row>
    <row r="18" spans="1:32" ht="51">
      <c r="A18" s="55">
        <v>2</v>
      </c>
      <c r="B18" s="55" t="s">
        <v>7</v>
      </c>
      <c r="C18" s="143"/>
      <c r="D18" s="143"/>
      <c r="E18" s="57">
        <v>9</v>
      </c>
      <c r="F18" s="34" t="s">
        <v>32</v>
      </c>
      <c r="G18" s="150" t="s">
        <v>197</v>
      </c>
      <c r="H18" s="16" t="s">
        <v>290</v>
      </c>
      <c r="I18" s="142" t="s">
        <v>194</v>
      </c>
      <c r="J18" s="142" t="s">
        <v>201</v>
      </c>
      <c r="K18" s="143" t="s">
        <v>202</v>
      </c>
      <c r="L18" s="142" t="s">
        <v>196</v>
      </c>
      <c r="M18" s="149" t="s">
        <v>205</v>
      </c>
      <c r="N18" s="2" t="s">
        <v>297</v>
      </c>
      <c r="O18" s="142"/>
      <c r="P18" s="3"/>
      <c r="Q18" s="161"/>
      <c r="R18" s="162"/>
      <c r="S18" s="161"/>
      <c r="T18" s="165"/>
      <c r="U18" s="159"/>
      <c r="V18" s="3"/>
      <c r="W18" s="3"/>
      <c r="X18" s="3"/>
      <c r="Y18" s="3"/>
      <c r="Z18" s="3"/>
      <c r="AA18" s="3"/>
      <c r="AB18" s="3"/>
      <c r="AC18" s="3"/>
      <c r="AD18" s="3"/>
      <c r="AE18" s="3"/>
      <c r="AF18" s="3"/>
    </row>
    <row r="19" spans="1:32" ht="24" hidden="1">
      <c r="A19" s="54">
        <v>2</v>
      </c>
      <c r="B19" s="54" t="s">
        <v>7</v>
      </c>
      <c r="C19" s="143"/>
      <c r="D19" s="143"/>
      <c r="E19" s="57">
        <v>5</v>
      </c>
      <c r="F19" s="59" t="s">
        <v>55</v>
      </c>
      <c r="G19" s="143"/>
      <c r="I19" s="142"/>
      <c r="J19" s="142"/>
      <c r="K19" s="143"/>
      <c r="L19" s="142"/>
      <c r="M19" s="143"/>
      <c r="N19" s="2"/>
      <c r="O19" s="142"/>
      <c r="Q19" s="161"/>
      <c r="R19" s="162"/>
      <c r="S19" s="161"/>
      <c r="T19" s="165"/>
      <c r="U19" s="173"/>
    </row>
    <row r="20" spans="1:32" ht="24" hidden="1">
      <c r="A20" s="55">
        <v>2</v>
      </c>
      <c r="B20" s="55" t="s">
        <v>7</v>
      </c>
      <c r="C20" s="143"/>
      <c r="D20" s="143"/>
      <c r="E20" s="57">
        <v>4</v>
      </c>
      <c r="F20" s="34" t="s">
        <v>36</v>
      </c>
      <c r="G20" s="143"/>
      <c r="I20" s="142"/>
      <c r="J20" s="142"/>
      <c r="K20" s="143"/>
      <c r="L20" s="142"/>
      <c r="M20" s="143"/>
      <c r="N20" s="2"/>
      <c r="O20" s="143"/>
      <c r="Q20" s="161"/>
      <c r="R20" s="162"/>
      <c r="S20" s="161"/>
      <c r="T20" s="165"/>
      <c r="U20" s="174"/>
    </row>
    <row r="21" spans="1:32" ht="27">
      <c r="A21" s="54">
        <v>2</v>
      </c>
      <c r="B21" s="54" t="s">
        <v>7</v>
      </c>
      <c r="C21" s="143"/>
      <c r="D21" s="143"/>
      <c r="E21" s="57">
        <v>10</v>
      </c>
      <c r="F21" s="59" t="s">
        <v>60</v>
      </c>
      <c r="G21" s="150" t="s">
        <v>197</v>
      </c>
      <c r="H21" s="174" t="s">
        <v>285</v>
      </c>
      <c r="I21" s="142" t="s">
        <v>194</v>
      </c>
      <c r="J21" s="142" t="s">
        <v>194</v>
      </c>
      <c r="K21" s="143" t="s">
        <v>195</v>
      </c>
      <c r="L21" s="142" t="s">
        <v>196</v>
      </c>
      <c r="M21" s="143" t="s">
        <v>197</v>
      </c>
      <c r="N21" s="2"/>
      <c r="O21" s="143"/>
      <c r="Q21" s="176"/>
      <c r="R21" s="175"/>
      <c r="S21" s="161"/>
      <c r="T21" s="165"/>
      <c r="U21" s="173"/>
    </row>
    <row r="22" spans="1:32" ht="27">
      <c r="A22" s="55">
        <v>2</v>
      </c>
      <c r="B22" s="55" t="s">
        <v>7</v>
      </c>
      <c r="C22" s="143"/>
      <c r="D22" s="143"/>
      <c r="E22" s="57">
        <v>11</v>
      </c>
      <c r="F22" s="33" t="s">
        <v>51</v>
      </c>
      <c r="G22" s="150" t="s">
        <v>197</v>
      </c>
      <c r="H22" s="16" t="s">
        <v>289</v>
      </c>
      <c r="I22" s="142" t="s">
        <v>194</v>
      </c>
      <c r="J22" s="142" t="s">
        <v>194</v>
      </c>
      <c r="K22" s="143" t="s">
        <v>195</v>
      </c>
      <c r="L22" s="142" t="s">
        <v>196</v>
      </c>
      <c r="M22" s="143" t="s">
        <v>197</v>
      </c>
      <c r="N22" s="2"/>
      <c r="O22" s="143"/>
      <c r="Q22" s="161"/>
      <c r="R22" s="162"/>
      <c r="S22" s="161"/>
      <c r="T22" s="165"/>
      <c r="U22" s="173"/>
    </row>
    <row r="23" spans="1:32" ht="27">
      <c r="A23" s="54">
        <v>2</v>
      </c>
      <c r="B23" s="54" t="s">
        <v>7</v>
      </c>
      <c r="C23" s="143"/>
      <c r="D23" s="143"/>
      <c r="E23" s="57">
        <v>12</v>
      </c>
      <c r="F23" s="133" t="s">
        <v>56</v>
      </c>
      <c r="G23" s="150" t="s">
        <v>197</v>
      </c>
      <c r="H23" s="16" t="s">
        <v>289</v>
      </c>
      <c r="I23" s="142" t="s">
        <v>194</v>
      </c>
      <c r="J23" s="142" t="s">
        <v>194</v>
      </c>
      <c r="K23" s="143" t="s">
        <v>195</v>
      </c>
      <c r="L23" s="142" t="s">
        <v>196</v>
      </c>
      <c r="M23" s="143" t="s">
        <v>197</v>
      </c>
      <c r="N23" s="2"/>
      <c r="O23" s="143"/>
      <c r="Q23" s="161"/>
      <c r="R23" s="162"/>
      <c r="S23" s="161"/>
      <c r="T23" s="165"/>
      <c r="U23" s="173"/>
    </row>
    <row r="24" spans="1:32" ht="27">
      <c r="A24" s="55">
        <v>2</v>
      </c>
      <c r="B24" s="55" t="s">
        <v>7</v>
      </c>
      <c r="C24" s="143"/>
      <c r="D24" s="143"/>
      <c r="E24" s="57">
        <v>13</v>
      </c>
      <c r="F24" s="33" t="s">
        <v>61</v>
      </c>
      <c r="G24" s="150" t="s">
        <v>197</v>
      </c>
      <c r="H24" s="16" t="s">
        <v>289</v>
      </c>
      <c r="I24" s="142" t="s">
        <v>194</v>
      </c>
      <c r="J24" s="142" t="s">
        <v>194</v>
      </c>
      <c r="K24" s="143" t="s">
        <v>195</v>
      </c>
      <c r="L24" s="142" t="s">
        <v>196</v>
      </c>
      <c r="M24" s="143" t="s">
        <v>197</v>
      </c>
      <c r="N24" s="2"/>
      <c r="O24" s="143"/>
      <c r="Q24" s="161"/>
      <c r="R24" s="162"/>
      <c r="S24" s="161"/>
      <c r="T24" s="165"/>
      <c r="U24" s="159"/>
    </row>
    <row r="25" spans="1:32" ht="27">
      <c r="A25" s="54">
        <v>2</v>
      </c>
      <c r="B25" s="54" t="s">
        <v>7</v>
      </c>
      <c r="C25" s="143"/>
      <c r="D25" s="143"/>
      <c r="E25" s="57">
        <v>14</v>
      </c>
      <c r="F25" s="133" t="s">
        <v>65</v>
      </c>
      <c r="G25" s="150" t="s">
        <v>197</v>
      </c>
      <c r="H25" s="16" t="s">
        <v>289</v>
      </c>
      <c r="I25" s="142" t="s">
        <v>194</v>
      </c>
      <c r="J25" s="142" t="s">
        <v>194</v>
      </c>
      <c r="K25" s="143" t="s">
        <v>195</v>
      </c>
      <c r="L25" s="142" t="s">
        <v>196</v>
      </c>
      <c r="M25" s="143" t="s">
        <v>197</v>
      </c>
      <c r="N25" s="2"/>
      <c r="O25" s="143"/>
      <c r="Q25" s="161"/>
      <c r="R25" s="162"/>
      <c r="S25" s="161"/>
      <c r="T25" s="165"/>
      <c r="U25" s="159"/>
    </row>
    <row r="26" spans="1:32" ht="27">
      <c r="A26" s="55">
        <v>2</v>
      </c>
      <c r="B26" s="55" t="s">
        <v>7</v>
      </c>
      <c r="C26" s="143"/>
      <c r="D26" s="143"/>
      <c r="E26" s="57">
        <v>15</v>
      </c>
      <c r="F26" s="33" t="s">
        <v>40</v>
      </c>
      <c r="G26" s="150" t="s">
        <v>197</v>
      </c>
      <c r="H26" s="16" t="s">
        <v>289</v>
      </c>
      <c r="I26" s="142" t="s">
        <v>194</v>
      </c>
      <c r="J26" s="142" t="s">
        <v>194</v>
      </c>
      <c r="K26" s="143" t="s">
        <v>195</v>
      </c>
      <c r="L26" s="142" t="s">
        <v>196</v>
      </c>
      <c r="M26" s="143" t="s">
        <v>197</v>
      </c>
      <c r="N26" s="2"/>
      <c r="O26" s="143"/>
      <c r="Q26" s="161"/>
      <c r="R26" s="162"/>
      <c r="S26" s="161"/>
      <c r="T26" s="165"/>
      <c r="U26" s="159"/>
    </row>
    <row r="27" spans="1:32" ht="27">
      <c r="A27" s="54">
        <v>2</v>
      </c>
      <c r="B27" s="54" t="s">
        <v>7</v>
      </c>
      <c r="C27" s="143"/>
      <c r="D27" s="143"/>
      <c r="E27" s="57">
        <v>16</v>
      </c>
      <c r="F27" s="133" t="s">
        <v>46</v>
      </c>
      <c r="G27" s="150" t="s">
        <v>197</v>
      </c>
      <c r="H27" s="16" t="s">
        <v>289</v>
      </c>
      <c r="I27" s="142" t="s">
        <v>194</v>
      </c>
      <c r="J27" s="142" t="s">
        <v>194</v>
      </c>
      <c r="K27" s="143" t="s">
        <v>195</v>
      </c>
      <c r="L27" s="142" t="s">
        <v>196</v>
      </c>
      <c r="M27" s="143" t="s">
        <v>197</v>
      </c>
      <c r="N27" s="2"/>
      <c r="O27" s="143"/>
      <c r="Q27" s="161"/>
      <c r="R27" s="162"/>
      <c r="S27" s="161"/>
      <c r="T27" s="165"/>
      <c r="U27" s="159"/>
    </row>
    <row r="28" spans="1:32" ht="27">
      <c r="A28" s="55">
        <v>2</v>
      </c>
      <c r="B28" s="55" t="s">
        <v>7</v>
      </c>
      <c r="C28" s="143"/>
      <c r="D28" s="143"/>
      <c r="E28" s="57">
        <v>17</v>
      </c>
      <c r="F28" s="33" t="s">
        <v>149</v>
      </c>
      <c r="G28" s="150" t="s">
        <v>197</v>
      </c>
      <c r="H28" s="16" t="s">
        <v>289</v>
      </c>
      <c r="I28" s="142" t="s">
        <v>194</v>
      </c>
      <c r="J28" s="142" t="s">
        <v>194</v>
      </c>
      <c r="K28" s="143" t="s">
        <v>195</v>
      </c>
      <c r="L28" s="142" t="s">
        <v>196</v>
      </c>
      <c r="M28" s="143" t="s">
        <v>197</v>
      </c>
      <c r="N28" s="2"/>
      <c r="O28" s="143"/>
      <c r="Q28" s="161"/>
      <c r="R28" s="162"/>
      <c r="S28" s="161"/>
      <c r="T28" s="165"/>
      <c r="U28" s="159"/>
    </row>
    <row r="29" spans="1:32" ht="27">
      <c r="A29" s="54">
        <v>2</v>
      </c>
      <c r="B29" s="54" t="s">
        <v>7</v>
      </c>
      <c r="C29" s="143"/>
      <c r="D29" s="143"/>
      <c r="E29" s="57">
        <v>18</v>
      </c>
      <c r="F29" s="133" t="s">
        <v>74</v>
      </c>
      <c r="G29" s="150" t="s">
        <v>197</v>
      </c>
      <c r="H29" s="16" t="s">
        <v>289</v>
      </c>
      <c r="I29" s="142" t="s">
        <v>194</v>
      </c>
      <c r="J29" s="142" t="s">
        <v>201</v>
      </c>
      <c r="K29" s="143" t="s">
        <v>195</v>
      </c>
      <c r="L29" s="182" t="s">
        <v>287</v>
      </c>
      <c r="M29" s="143" t="s">
        <v>199</v>
      </c>
      <c r="N29" s="2" t="s">
        <v>292</v>
      </c>
      <c r="O29" s="143"/>
      <c r="Q29" s="161"/>
      <c r="R29" s="162"/>
      <c r="S29" s="161"/>
      <c r="T29" s="165"/>
      <c r="U29" s="159"/>
    </row>
    <row r="30" spans="1:32" ht="63.75">
      <c r="A30" s="55">
        <v>2</v>
      </c>
      <c r="B30" s="55" t="s">
        <v>7</v>
      </c>
      <c r="C30" s="143"/>
      <c r="D30" s="143"/>
      <c r="E30" s="57">
        <v>19</v>
      </c>
      <c r="F30" s="33" t="s">
        <v>39</v>
      </c>
      <c r="G30" s="150" t="s">
        <v>197</v>
      </c>
      <c r="H30" s="16" t="s">
        <v>290</v>
      </c>
      <c r="I30" s="142" t="s">
        <v>194</v>
      </c>
      <c r="J30" s="142" t="s">
        <v>201</v>
      </c>
      <c r="K30" s="143" t="s">
        <v>202</v>
      </c>
      <c r="L30" s="142" t="s">
        <v>203</v>
      </c>
      <c r="M30" s="149" t="s">
        <v>205</v>
      </c>
      <c r="N30" s="2" t="s">
        <v>291</v>
      </c>
      <c r="O30" s="143"/>
      <c r="Q30" s="161"/>
      <c r="R30" s="162"/>
      <c r="S30" s="161"/>
      <c r="T30" s="165"/>
      <c r="U30" s="159"/>
    </row>
    <row r="31" spans="1:32" ht="27">
      <c r="A31" s="54">
        <v>2</v>
      </c>
      <c r="B31" s="54" t="s">
        <v>7</v>
      </c>
      <c r="C31" s="143"/>
      <c r="D31" s="143"/>
      <c r="E31" s="57">
        <v>20</v>
      </c>
      <c r="F31" s="133" t="s">
        <v>73</v>
      </c>
      <c r="G31" s="150" t="s">
        <v>197</v>
      </c>
      <c r="H31" s="16" t="s">
        <v>290</v>
      </c>
      <c r="I31" s="142" t="s">
        <v>194</v>
      </c>
      <c r="J31" s="142" t="s">
        <v>201</v>
      </c>
      <c r="K31" s="143" t="s">
        <v>195</v>
      </c>
      <c r="L31" s="182" t="s">
        <v>287</v>
      </c>
      <c r="M31" s="143" t="s">
        <v>199</v>
      </c>
      <c r="N31" s="2" t="s">
        <v>292</v>
      </c>
      <c r="O31" s="143"/>
      <c r="Q31" s="161"/>
      <c r="R31" s="162"/>
      <c r="S31" s="161"/>
      <c r="T31" s="165"/>
      <c r="U31" s="159"/>
    </row>
    <row r="32" spans="1:32" ht="36" hidden="1">
      <c r="A32" s="54">
        <v>3</v>
      </c>
      <c r="B32" s="54" t="s">
        <v>151</v>
      </c>
      <c r="C32" s="143"/>
      <c r="D32" s="143"/>
      <c r="E32" s="57">
        <v>9</v>
      </c>
      <c r="F32" s="133" t="s">
        <v>32</v>
      </c>
      <c r="G32" s="143"/>
      <c r="I32" s="142"/>
      <c r="J32" s="142"/>
      <c r="K32" s="143"/>
      <c r="L32" s="142"/>
      <c r="M32" s="143"/>
      <c r="N32" s="2"/>
      <c r="O32" s="143"/>
      <c r="Q32" s="161"/>
      <c r="R32" s="162"/>
      <c r="S32" s="161"/>
      <c r="T32" s="165"/>
      <c r="U32" s="174"/>
    </row>
    <row r="33" spans="1:21" ht="36" hidden="1">
      <c r="A33" s="55">
        <v>3</v>
      </c>
      <c r="B33" s="55" t="s">
        <v>151</v>
      </c>
      <c r="C33" s="143"/>
      <c r="D33" s="143"/>
      <c r="E33" s="57">
        <v>19</v>
      </c>
      <c r="F33" s="33" t="s">
        <v>39</v>
      </c>
      <c r="G33" s="143"/>
      <c r="I33" s="142"/>
      <c r="J33" s="142"/>
      <c r="K33" s="143"/>
      <c r="L33" s="142"/>
      <c r="M33" s="143"/>
      <c r="N33" s="2"/>
      <c r="O33" s="143"/>
      <c r="Q33" s="161"/>
      <c r="R33" s="162"/>
      <c r="S33" s="161"/>
      <c r="T33" s="165"/>
      <c r="U33" s="159"/>
    </row>
    <row r="34" spans="1:21" ht="36" hidden="1">
      <c r="A34" s="54">
        <v>3</v>
      </c>
      <c r="B34" s="54" t="s">
        <v>151</v>
      </c>
      <c r="C34" s="143"/>
      <c r="D34" s="143"/>
      <c r="E34" s="57">
        <v>4</v>
      </c>
      <c r="F34" s="133" t="s">
        <v>36</v>
      </c>
      <c r="G34" s="143"/>
      <c r="I34" s="142"/>
      <c r="J34" s="142"/>
      <c r="K34" s="143"/>
      <c r="L34" s="142"/>
      <c r="M34" s="143"/>
      <c r="N34" s="2"/>
      <c r="O34" s="143"/>
      <c r="Q34" s="161"/>
      <c r="R34" s="162"/>
      <c r="S34" s="161"/>
      <c r="T34" s="165"/>
      <c r="U34" s="159"/>
    </row>
    <row r="35" spans="1:21" ht="36">
      <c r="A35" s="55">
        <v>3</v>
      </c>
      <c r="B35" s="55" t="s">
        <v>151</v>
      </c>
      <c r="C35" s="143"/>
      <c r="D35" s="143"/>
      <c r="E35" s="57">
        <v>21</v>
      </c>
      <c r="F35" s="33" t="s">
        <v>50</v>
      </c>
      <c r="G35" s="150" t="s">
        <v>197</v>
      </c>
      <c r="I35" s="142" t="s">
        <v>194</v>
      </c>
      <c r="J35" s="142" t="s">
        <v>201</v>
      </c>
      <c r="K35" s="143" t="s">
        <v>202</v>
      </c>
      <c r="L35" s="142" t="s">
        <v>196</v>
      </c>
      <c r="M35" s="143" t="s">
        <v>197</v>
      </c>
      <c r="N35" s="2" t="s">
        <v>298</v>
      </c>
      <c r="O35" s="143"/>
      <c r="Q35" s="161"/>
      <c r="R35" s="162"/>
      <c r="S35" s="161"/>
      <c r="T35" s="165"/>
      <c r="U35" s="159"/>
    </row>
    <row r="36" spans="1:21" ht="36" hidden="1">
      <c r="A36" s="55">
        <v>4</v>
      </c>
      <c r="B36" s="55" t="s">
        <v>9</v>
      </c>
      <c r="C36" s="143"/>
      <c r="D36" s="143"/>
      <c r="E36" s="57">
        <v>9</v>
      </c>
      <c r="F36" s="33" t="s">
        <v>32</v>
      </c>
      <c r="G36" s="143"/>
      <c r="I36" s="142"/>
      <c r="J36" s="142"/>
      <c r="K36" s="143"/>
      <c r="L36" s="142"/>
      <c r="M36" s="143"/>
      <c r="N36" s="2"/>
      <c r="O36" s="143"/>
      <c r="Q36" s="161"/>
      <c r="R36" s="162"/>
      <c r="S36" s="161"/>
      <c r="T36" s="165"/>
      <c r="U36" s="162"/>
    </row>
    <row r="37" spans="1:21" ht="36" hidden="1">
      <c r="A37" s="54">
        <v>4</v>
      </c>
      <c r="B37" s="54" t="s">
        <v>9</v>
      </c>
      <c r="C37" s="143"/>
      <c r="D37" s="143"/>
      <c r="E37" s="57">
        <v>5</v>
      </c>
      <c r="F37" s="133" t="s">
        <v>55</v>
      </c>
      <c r="G37" s="143"/>
      <c r="I37" s="142"/>
      <c r="J37" s="142"/>
      <c r="K37" s="143"/>
      <c r="L37" s="142"/>
      <c r="M37" s="143"/>
      <c r="N37" s="2" t="s">
        <v>92</v>
      </c>
      <c r="O37" s="143"/>
      <c r="Q37" s="161"/>
      <c r="R37" s="161"/>
      <c r="S37" s="161"/>
      <c r="T37" s="172"/>
      <c r="U37" s="159"/>
    </row>
    <row r="38" spans="1:21" ht="27">
      <c r="A38" s="54">
        <v>5</v>
      </c>
      <c r="B38" s="54" t="s">
        <v>152</v>
      </c>
      <c r="C38" s="143"/>
      <c r="D38" s="143"/>
      <c r="E38" s="57">
        <v>22</v>
      </c>
      <c r="F38" s="133" t="s">
        <v>153</v>
      </c>
      <c r="G38" s="150" t="s">
        <v>197</v>
      </c>
      <c r="H38" s="16" t="s">
        <v>299</v>
      </c>
      <c r="I38" s="142" t="s">
        <v>194</v>
      </c>
      <c r="J38" s="142" t="s">
        <v>194</v>
      </c>
      <c r="K38" s="143" t="s">
        <v>195</v>
      </c>
      <c r="L38" s="142" t="s">
        <v>196</v>
      </c>
      <c r="M38" s="143" t="s">
        <v>197</v>
      </c>
      <c r="N38" s="2" t="s">
        <v>33</v>
      </c>
      <c r="O38" s="143"/>
      <c r="Q38" s="161"/>
      <c r="R38" s="162"/>
      <c r="S38" s="161"/>
      <c r="T38" s="165"/>
      <c r="U38" s="174"/>
    </row>
    <row r="39" spans="1:21" ht="24" hidden="1">
      <c r="A39" s="55">
        <v>5</v>
      </c>
      <c r="B39" s="55" t="s">
        <v>152</v>
      </c>
      <c r="C39" s="143"/>
      <c r="D39" s="143"/>
      <c r="E39" s="57">
        <v>15</v>
      </c>
      <c r="F39" s="33" t="s">
        <v>40</v>
      </c>
      <c r="G39" s="143"/>
      <c r="I39" s="142"/>
      <c r="J39" s="142"/>
      <c r="K39" s="143"/>
      <c r="L39" s="142"/>
      <c r="M39" s="143"/>
      <c r="N39" s="2"/>
      <c r="O39" s="143"/>
      <c r="Q39" s="161"/>
      <c r="R39" s="162"/>
      <c r="S39" s="161"/>
      <c r="T39" s="165"/>
      <c r="U39" s="174"/>
    </row>
    <row r="40" spans="1:21" ht="24" hidden="1">
      <c r="A40" s="54">
        <v>5</v>
      </c>
      <c r="B40" s="54" t="s">
        <v>152</v>
      </c>
      <c r="C40" s="143"/>
      <c r="D40" s="143"/>
      <c r="E40" s="57">
        <v>16</v>
      </c>
      <c r="F40" s="133" t="s">
        <v>46</v>
      </c>
      <c r="G40" s="143"/>
      <c r="I40" s="142"/>
      <c r="J40" s="142"/>
      <c r="K40" s="143"/>
      <c r="L40" s="142"/>
      <c r="M40" s="143"/>
      <c r="N40" s="2"/>
      <c r="O40" s="143"/>
      <c r="Q40" s="161"/>
      <c r="R40" s="162"/>
      <c r="S40" s="161"/>
      <c r="T40" s="165"/>
      <c r="U40" s="159"/>
    </row>
    <row r="41" spans="1:21" ht="24" hidden="1">
      <c r="A41" s="55">
        <v>5</v>
      </c>
      <c r="B41" s="55" t="s">
        <v>152</v>
      </c>
      <c r="C41" s="143"/>
      <c r="D41" s="143"/>
      <c r="E41" s="57">
        <v>11</v>
      </c>
      <c r="F41" s="33" t="s">
        <v>51</v>
      </c>
      <c r="G41" s="143"/>
      <c r="I41" s="142"/>
      <c r="J41" s="142"/>
      <c r="K41" s="143"/>
      <c r="L41" s="142"/>
      <c r="M41" s="143"/>
      <c r="N41" s="2"/>
      <c r="O41" s="143"/>
      <c r="Q41" s="161"/>
      <c r="R41" s="162"/>
      <c r="S41" s="161"/>
      <c r="T41" s="165"/>
      <c r="U41" s="174"/>
    </row>
    <row r="42" spans="1:21" ht="24" hidden="1">
      <c r="A42" s="54">
        <v>5</v>
      </c>
      <c r="B42" s="54" t="s">
        <v>152</v>
      </c>
      <c r="C42" s="143"/>
      <c r="D42" s="143"/>
      <c r="E42" s="57">
        <v>12</v>
      </c>
      <c r="F42" s="133" t="s">
        <v>56</v>
      </c>
      <c r="G42" s="143"/>
      <c r="I42" s="142"/>
      <c r="J42" s="142"/>
      <c r="K42" s="143"/>
      <c r="L42" s="142"/>
      <c r="M42" s="143"/>
      <c r="N42" s="2"/>
      <c r="O42" s="143"/>
      <c r="Q42" s="161"/>
      <c r="R42" s="162"/>
      <c r="S42" s="161"/>
      <c r="T42" s="165"/>
      <c r="U42" s="159"/>
    </row>
    <row r="43" spans="1:21" ht="24" hidden="1">
      <c r="A43" s="55">
        <v>5</v>
      </c>
      <c r="B43" s="55" t="s">
        <v>152</v>
      </c>
      <c r="C43" s="143"/>
      <c r="D43" s="143"/>
      <c r="E43" s="57">
        <v>13</v>
      </c>
      <c r="F43" s="33" t="s">
        <v>61</v>
      </c>
      <c r="G43" s="143"/>
      <c r="I43" s="142"/>
      <c r="J43" s="142"/>
      <c r="K43" s="143"/>
      <c r="L43" s="142"/>
      <c r="M43" s="143"/>
      <c r="N43" s="2"/>
      <c r="O43" s="143"/>
      <c r="Q43" s="161"/>
      <c r="R43" s="162"/>
      <c r="S43" s="161"/>
      <c r="T43" s="160"/>
      <c r="U43" s="159"/>
    </row>
    <row r="44" spans="1:21" ht="24" hidden="1">
      <c r="A44" s="54">
        <v>5</v>
      </c>
      <c r="B44" s="54" t="s">
        <v>152</v>
      </c>
      <c r="C44" s="143"/>
      <c r="D44" s="143"/>
      <c r="E44" s="57">
        <v>14</v>
      </c>
      <c r="F44" s="133" t="s">
        <v>65</v>
      </c>
      <c r="G44" s="143"/>
      <c r="I44" s="142"/>
      <c r="J44" s="142"/>
      <c r="K44" s="143"/>
      <c r="L44" s="142"/>
      <c r="M44" s="143"/>
      <c r="N44" s="2"/>
      <c r="O44" s="143"/>
      <c r="Q44" s="161"/>
      <c r="R44" s="162"/>
      <c r="S44" s="161"/>
      <c r="T44" s="172"/>
      <c r="U44" s="159"/>
    </row>
    <row r="45" spans="1:21" ht="24" hidden="1">
      <c r="A45" s="55">
        <v>5</v>
      </c>
      <c r="B45" s="55" t="s">
        <v>152</v>
      </c>
      <c r="C45" s="143"/>
      <c r="D45" s="143"/>
      <c r="E45" s="57">
        <v>17</v>
      </c>
      <c r="F45" s="33" t="s">
        <v>149</v>
      </c>
      <c r="G45" s="143"/>
      <c r="I45" s="142"/>
      <c r="J45" s="142"/>
      <c r="K45" s="143"/>
      <c r="L45" s="142"/>
      <c r="M45" s="143"/>
      <c r="N45" s="2"/>
      <c r="O45" s="143"/>
      <c r="Q45" s="161"/>
      <c r="R45" s="162"/>
      <c r="S45" s="161"/>
      <c r="T45" s="172"/>
      <c r="U45" s="173"/>
    </row>
    <row r="46" spans="1:21" ht="24" hidden="1">
      <c r="A46" s="54">
        <v>5</v>
      </c>
      <c r="B46" s="54" t="s">
        <v>152</v>
      </c>
      <c r="C46" s="143"/>
      <c r="D46" s="143"/>
      <c r="E46" s="57">
        <v>19</v>
      </c>
      <c r="F46" s="133" t="s">
        <v>39</v>
      </c>
      <c r="G46" s="143"/>
      <c r="I46" s="142"/>
      <c r="J46" s="142"/>
      <c r="K46" s="143"/>
      <c r="L46" s="142"/>
      <c r="M46" s="143"/>
      <c r="N46" s="2"/>
      <c r="O46" s="143"/>
      <c r="Q46" s="161"/>
      <c r="R46" s="162"/>
      <c r="S46" s="161"/>
      <c r="T46" s="172"/>
      <c r="U46" s="173"/>
    </row>
    <row r="47" spans="1:21" ht="24" hidden="1">
      <c r="A47" s="55">
        <v>5</v>
      </c>
      <c r="B47" s="55" t="s">
        <v>152</v>
      </c>
      <c r="C47" s="143"/>
      <c r="D47" s="143"/>
      <c r="E47" s="57">
        <v>5</v>
      </c>
      <c r="F47" s="33" t="s">
        <v>55</v>
      </c>
      <c r="G47" s="143"/>
      <c r="I47" s="142"/>
      <c r="J47" s="142"/>
      <c r="K47" s="143"/>
      <c r="L47" s="142"/>
      <c r="M47" s="143"/>
      <c r="N47" s="2"/>
      <c r="O47" s="143"/>
      <c r="Q47" s="161"/>
      <c r="R47" s="162"/>
      <c r="S47" s="161"/>
      <c r="T47" s="172"/>
      <c r="U47" s="159"/>
    </row>
    <row r="48" spans="1:21" ht="24" hidden="1">
      <c r="A48" s="54">
        <v>5</v>
      </c>
      <c r="B48" s="54" t="s">
        <v>152</v>
      </c>
      <c r="C48" s="143"/>
      <c r="D48" s="143"/>
      <c r="E48" s="57">
        <v>9</v>
      </c>
      <c r="F48" s="133" t="s">
        <v>32</v>
      </c>
      <c r="G48" s="143"/>
      <c r="I48" s="142"/>
      <c r="J48" s="142"/>
      <c r="K48" s="143"/>
      <c r="L48" s="142"/>
      <c r="M48" s="143"/>
      <c r="N48" s="2"/>
      <c r="O48" s="143"/>
      <c r="Q48" s="161"/>
      <c r="R48" s="162"/>
      <c r="S48" s="161"/>
      <c r="T48" s="165"/>
      <c r="U48" s="159"/>
    </row>
    <row r="49" spans="1:21" ht="25.5" hidden="1">
      <c r="A49" s="55">
        <v>5</v>
      </c>
      <c r="B49" s="55" t="s">
        <v>152</v>
      </c>
      <c r="C49" s="143"/>
      <c r="D49" s="143"/>
      <c r="E49" s="57">
        <v>20</v>
      </c>
      <c r="F49" s="33" t="s">
        <v>73</v>
      </c>
      <c r="G49" s="143"/>
      <c r="I49" s="142"/>
      <c r="J49" s="142"/>
      <c r="K49" s="143"/>
      <c r="L49" s="142"/>
      <c r="M49" s="143"/>
      <c r="N49" s="2" t="s">
        <v>292</v>
      </c>
      <c r="O49" s="143"/>
      <c r="Q49" s="161"/>
      <c r="R49" s="162"/>
      <c r="S49" s="161"/>
      <c r="T49" s="165"/>
      <c r="U49" s="159"/>
    </row>
    <row r="50" spans="1:21" ht="27">
      <c r="A50" s="54">
        <v>5</v>
      </c>
      <c r="B50" s="54" t="s">
        <v>152</v>
      </c>
      <c r="C50" s="143"/>
      <c r="D50" s="143"/>
      <c r="E50" s="58">
        <v>23</v>
      </c>
      <c r="F50" s="133" t="s">
        <v>69</v>
      </c>
      <c r="G50" s="150" t="s">
        <v>197</v>
      </c>
      <c r="H50" s="16" t="s">
        <v>290</v>
      </c>
      <c r="I50" s="142" t="s">
        <v>194</v>
      </c>
      <c r="J50" s="142" t="s">
        <v>201</v>
      </c>
      <c r="K50" s="182" t="s">
        <v>287</v>
      </c>
      <c r="L50" s="182" t="s">
        <v>287</v>
      </c>
      <c r="M50" s="143" t="s">
        <v>199</v>
      </c>
      <c r="N50" s="2" t="s">
        <v>288</v>
      </c>
      <c r="O50" s="143"/>
      <c r="Q50" s="161"/>
      <c r="R50" s="162"/>
      <c r="S50" s="161"/>
      <c r="T50" s="165"/>
      <c r="U50" s="159"/>
    </row>
    <row r="51" spans="1:21" ht="24" hidden="1">
      <c r="A51" s="54">
        <v>6</v>
      </c>
      <c r="B51" s="54" t="s">
        <v>11</v>
      </c>
      <c r="C51" s="143"/>
      <c r="D51" s="143"/>
      <c r="E51" s="57">
        <v>4</v>
      </c>
      <c r="F51" s="133" t="s">
        <v>156</v>
      </c>
      <c r="G51" s="143"/>
      <c r="I51" s="142"/>
      <c r="J51" s="142"/>
      <c r="K51" s="143"/>
      <c r="L51" s="142"/>
      <c r="M51" s="143"/>
      <c r="N51" s="2"/>
      <c r="O51" s="143"/>
      <c r="Q51" s="161"/>
      <c r="R51" s="162"/>
      <c r="S51" s="161"/>
      <c r="T51" s="165"/>
      <c r="U51" s="159"/>
    </row>
    <row r="52" spans="1:21" ht="27">
      <c r="A52" s="55">
        <v>6</v>
      </c>
      <c r="B52" s="55" t="s">
        <v>11</v>
      </c>
      <c r="C52" s="143"/>
      <c r="D52" s="143"/>
      <c r="E52" s="57">
        <v>24</v>
      </c>
      <c r="F52" s="33" t="s">
        <v>158</v>
      </c>
      <c r="G52" s="150" t="s">
        <v>197</v>
      </c>
      <c r="H52" s="16" t="s">
        <v>264</v>
      </c>
      <c r="I52" s="142" t="s">
        <v>194</v>
      </c>
      <c r="J52" s="142" t="s">
        <v>201</v>
      </c>
      <c r="K52" s="182" t="s">
        <v>287</v>
      </c>
      <c r="L52" s="182" t="s">
        <v>287</v>
      </c>
      <c r="M52" s="143" t="s">
        <v>199</v>
      </c>
      <c r="N52" s="2" t="s">
        <v>288</v>
      </c>
      <c r="O52" s="143"/>
      <c r="Q52" s="161"/>
      <c r="R52" s="162"/>
      <c r="S52" s="161"/>
      <c r="T52" s="165"/>
      <c r="U52" s="159"/>
    </row>
    <row r="53" spans="1:21" ht="27">
      <c r="A53" s="54">
        <v>6</v>
      </c>
      <c r="B53" s="54" t="s">
        <v>11</v>
      </c>
      <c r="C53" s="143"/>
      <c r="D53" s="143"/>
      <c r="E53" s="57">
        <v>25</v>
      </c>
      <c r="F53" s="133" t="s">
        <v>43</v>
      </c>
      <c r="G53" s="150" t="s">
        <v>197</v>
      </c>
      <c r="H53" s="16" t="s">
        <v>299</v>
      </c>
      <c r="I53" s="142" t="s">
        <v>194</v>
      </c>
      <c r="J53" s="142" t="s">
        <v>194</v>
      </c>
      <c r="K53" s="143" t="s">
        <v>195</v>
      </c>
      <c r="L53" s="142" t="s">
        <v>196</v>
      </c>
      <c r="M53" s="143" t="s">
        <v>197</v>
      </c>
      <c r="N53" s="2"/>
      <c r="O53" s="143"/>
      <c r="Q53" s="161"/>
      <c r="R53" s="162"/>
      <c r="S53" s="161"/>
      <c r="T53" s="165"/>
      <c r="U53" s="159"/>
    </row>
    <row r="54" spans="1:21" ht="27">
      <c r="A54" s="55">
        <v>6</v>
      </c>
      <c r="B54" s="55" t="s">
        <v>11</v>
      </c>
      <c r="C54" s="143"/>
      <c r="D54" s="143"/>
      <c r="E54" s="57">
        <v>26</v>
      </c>
      <c r="F54" s="33" t="s">
        <v>41</v>
      </c>
      <c r="G54" s="150" t="s">
        <v>197</v>
      </c>
      <c r="H54" s="16" t="s">
        <v>299</v>
      </c>
      <c r="I54" s="142" t="s">
        <v>194</v>
      </c>
      <c r="J54" s="142" t="s">
        <v>194</v>
      </c>
      <c r="K54" s="143" t="s">
        <v>195</v>
      </c>
      <c r="L54" s="142" t="s">
        <v>196</v>
      </c>
      <c r="M54" s="143" t="s">
        <v>197</v>
      </c>
      <c r="N54" s="2"/>
      <c r="O54" s="143"/>
      <c r="Q54" s="161"/>
      <c r="R54" s="162"/>
      <c r="S54" s="161"/>
      <c r="T54" s="165"/>
      <c r="U54" s="159"/>
    </row>
    <row r="55" spans="1:21" ht="120" customHeight="1">
      <c r="A55" s="54">
        <v>6</v>
      </c>
      <c r="B55" s="54" t="s">
        <v>11</v>
      </c>
      <c r="C55" s="143"/>
      <c r="D55" s="143"/>
      <c r="E55" s="57">
        <v>27</v>
      </c>
      <c r="F55" s="133" t="s">
        <v>62</v>
      </c>
      <c r="G55" s="150" t="s">
        <v>197</v>
      </c>
      <c r="H55" s="16" t="s">
        <v>290</v>
      </c>
      <c r="I55" s="142" t="s">
        <v>194</v>
      </c>
      <c r="J55" s="142" t="s">
        <v>201</v>
      </c>
      <c r="K55" s="143" t="s">
        <v>202</v>
      </c>
      <c r="L55" s="142" t="s">
        <v>196</v>
      </c>
      <c r="M55" s="143" t="s">
        <v>197</v>
      </c>
      <c r="N55" s="2" t="s">
        <v>300</v>
      </c>
      <c r="O55" s="143"/>
      <c r="Q55" s="222"/>
      <c r="R55" s="228"/>
      <c r="S55" s="225"/>
      <c r="T55" s="230"/>
      <c r="U55" s="159"/>
    </row>
    <row r="56" spans="1:21" ht="27">
      <c r="A56" s="55">
        <v>6</v>
      </c>
      <c r="B56" s="55" t="s">
        <v>11</v>
      </c>
      <c r="C56" s="143"/>
      <c r="D56" s="143"/>
      <c r="E56" s="58">
        <v>28</v>
      </c>
      <c r="F56" s="33" t="s">
        <v>66</v>
      </c>
      <c r="G56" s="150" t="s">
        <v>197</v>
      </c>
      <c r="H56" s="16" t="s">
        <v>289</v>
      </c>
      <c r="I56" s="142" t="s">
        <v>194</v>
      </c>
      <c r="J56" s="142" t="s">
        <v>194</v>
      </c>
      <c r="K56" s="143" t="s">
        <v>195</v>
      </c>
      <c r="L56" s="142" t="s">
        <v>196</v>
      </c>
      <c r="M56" s="143" t="s">
        <v>197</v>
      </c>
      <c r="N56" s="2"/>
      <c r="O56" s="143"/>
      <c r="Q56" s="222"/>
      <c r="R56" s="223"/>
      <c r="S56" s="225"/>
      <c r="T56" s="226"/>
      <c r="U56" s="159"/>
    </row>
    <row r="57" spans="1:21" ht="27">
      <c r="A57" s="54">
        <v>6</v>
      </c>
      <c r="B57" s="54" t="s">
        <v>11</v>
      </c>
      <c r="C57" s="143"/>
      <c r="D57" s="143"/>
      <c r="E57" s="57">
        <v>29</v>
      </c>
      <c r="F57" s="133" t="s">
        <v>64</v>
      </c>
      <c r="G57" s="150" t="s">
        <v>197</v>
      </c>
      <c r="H57" s="16" t="s">
        <v>290</v>
      </c>
      <c r="I57" s="142" t="s">
        <v>194</v>
      </c>
      <c r="J57" s="142" t="s">
        <v>194</v>
      </c>
      <c r="K57" s="143" t="s">
        <v>195</v>
      </c>
      <c r="L57" s="142" t="s">
        <v>196</v>
      </c>
      <c r="M57" s="143" t="s">
        <v>197</v>
      </c>
      <c r="N57" s="2"/>
      <c r="O57" s="143"/>
      <c r="Q57" s="222"/>
      <c r="R57" s="224"/>
      <c r="S57" s="225"/>
      <c r="T57" s="227"/>
      <c r="U57" s="159"/>
    </row>
    <row r="58" spans="1:21" ht="27">
      <c r="A58" s="55">
        <v>6</v>
      </c>
      <c r="B58" s="55" t="s">
        <v>11</v>
      </c>
      <c r="C58" s="143"/>
      <c r="D58" s="143"/>
      <c r="E58" s="57">
        <v>30</v>
      </c>
      <c r="F58" s="33" t="s">
        <v>52</v>
      </c>
      <c r="G58" s="150" t="s">
        <v>197</v>
      </c>
      <c r="H58" s="16" t="s">
        <v>264</v>
      </c>
      <c r="I58" s="142" t="s">
        <v>194</v>
      </c>
      <c r="J58" s="142" t="s">
        <v>194</v>
      </c>
      <c r="K58" s="182" t="s">
        <v>287</v>
      </c>
      <c r="L58" s="182" t="s">
        <v>287</v>
      </c>
      <c r="M58" s="143" t="s">
        <v>199</v>
      </c>
      <c r="N58" s="2" t="s">
        <v>288</v>
      </c>
      <c r="O58" s="143"/>
      <c r="Q58" s="161"/>
      <c r="R58" s="162"/>
      <c r="S58" s="161"/>
      <c r="T58" s="160"/>
      <c r="U58" s="159"/>
    </row>
    <row r="59" spans="1:21" ht="24" hidden="1">
      <c r="A59" s="54">
        <v>6</v>
      </c>
      <c r="B59" s="54" t="s">
        <v>11</v>
      </c>
      <c r="C59" s="143"/>
      <c r="D59" s="143"/>
      <c r="E59" s="61">
        <v>5</v>
      </c>
      <c r="F59" s="133" t="s">
        <v>35</v>
      </c>
      <c r="G59" s="143"/>
      <c r="I59" s="142"/>
      <c r="J59" s="142"/>
      <c r="K59" s="143"/>
      <c r="L59" s="142"/>
      <c r="M59" s="143"/>
      <c r="N59" s="2"/>
      <c r="O59" s="143"/>
      <c r="Q59" s="161"/>
      <c r="R59" s="162"/>
      <c r="S59" s="161"/>
      <c r="T59" s="169"/>
      <c r="U59" s="159"/>
    </row>
    <row r="60" spans="1:21" ht="27">
      <c r="A60" s="55">
        <v>6</v>
      </c>
      <c r="B60" s="55" t="s">
        <v>11</v>
      </c>
      <c r="C60" s="143"/>
      <c r="D60" s="143"/>
      <c r="E60" s="57">
        <v>31</v>
      </c>
      <c r="F60" s="33" t="s">
        <v>57</v>
      </c>
      <c r="G60" s="150" t="s">
        <v>197</v>
      </c>
      <c r="H60" s="16" t="s">
        <v>264</v>
      </c>
      <c r="I60" s="142" t="s">
        <v>194</v>
      </c>
      <c r="J60" s="142" t="s">
        <v>194</v>
      </c>
      <c r="K60" s="182" t="s">
        <v>287</v>
      </c>
      <c r="L60" s="182" t="s">
        <v>287</v>
      </c>
      <c r="M60" s="143" t="s">
        <v>199</v>
      </c>
      <c r="N60" s="2" t="s">
        <v>288</v>
      </c>
      <c r="O60" s="143"/>
      <c r="Q60" s="161"/>
      <c r="R60" s="162"/>
      <c r="S60" s="161"/>
      <c r="T60" s="169"/>
      <c r="U60" s="159"/>
    </row>
    <row r="61" spans="1:21" ht="24" hidden="1">
      <c r="A61" s="55">
        <v>7</v>
      </c>
      <c r="B61" s="55" t="s">
        <v>12</v>
      </c>
      <c r="C61" s="143"/>
      <c r="D61" s="143"/>
      <c r="E61" s="57">
        <v>9</v>
      </c>
      <c r="F61" s="33" t="s">
        <v>32</v>
      </c>
      <c r="G61" s="143"/>
      <c r="I61" s="142"/>
      <c r="J61" s="142"/>
      <c r="K61" s="143"/>
      <c r="L61" s="142"/>
      <c r="M61" s="143"/>
      <c r="N61" s="2"/>
      <c r="O61" s="143"/>
      <c r="Q61" s="161"/>
      <c r="R61" s="162"/>
      <c r="S61" s="161"/>
      <c r="T61" s="160"/>
      <c r="U61" s="167"/>
    </row>
    <row r="62" spans="1:21" ht="24" hidden="1">
      <c r="A62" s="54">
        <v>7</v>
      </c>
      <c r="B62" s="54" t="s">
        <v>12</v>
      </c>
      <c r="C62" s="143"/>
      <c r="D62" s="143"/>
      <c r="E62" s="58">
        <v>26</v>
      </c>
      <c r="F62" s="133" t="s">
        <v>41</v>
      </c>
      <c r="G62" s="143"/>
      <c r="I62" s="142"/>
      <c r="J62" s="142"/>
      <c r="K62" s="143"/>
      <c r="L62" s="142"/>
      <c r="M62" s="143"/>
      <c r="N62" s="2"/>
      <c r="O62" s="143"/>
      <c r="Q62" s="161"/>
      <c r="R62" s="162"/>
      <c r="S62" s="161"/>
      <c r="T62" s="160"/>
      <c r="U62" s="159"/>
    </row>
    <row r="63" spans="1:21" ht="27">
      <c r="A63" s="55">
        <v>7</v>
      </c>
      <c r="B63" s="55" t="s">
        <v>12</v>
      </c>
      <c r="C63" s="143"/>
      <c r="D63" s="143"/>
      <c r="E63" s="57">
        <v>32</v>
      </c>
      <c r="F63" s="33" t="s">
        <v>44</v>
      </c>
      <c r="G63" s="150" t="s">
        <v>197</v>
      </c>
      <c r="H63" s="16" t="s">
        <v>290</v>
      </c>
      <c r="I63" s="142" t="s">
        <v>194</v>
      </c>
      <c r="J63" s="142" t="s">
        <v>194</v>
      </c>
      <c r="K63" s="143" t="s">
        <v>195</v>
      </c>
      <c r="L63" s="142" t="s">
        <v>196</v>
      </c>
      <c r="M63" s="143" t="s">
        <v>197</v>
      </c>
      <c r="N63" s="2"/>
      <c r="O63" s="143"/>
      <c r="Q63" s="161"/>
      <c r="R63" s="162"/>
      <c r="S63" s="161"/>
      <c r="T63" s="160"/>
      <c r="U63" s="167"/>
    </row>
    <row r="64" spans="1:21" ht="24" hidden="1">
      <c r="A64" s="54">
        <v>7</v>
      </c>
      <c r="B64" s="54" t="s">
        <v>12</v>
      </c>
      <c r="C64" s="143"/>
      <c r="D64" s="143"/>
      <c r="E64" s="57">
        <v>30</v>
      </c>
      <c r="F64" s="133" t="s">
        <v>52</v>
      </c>
      <c r="G64" s="143"/>
      <c r="I64" s="142"/>
      <c r="J64" s="142"/>
      <c r="K64" s="143"/>
      <c r="L64" s="142"/>
      <c r="M64" s="143"/>
      <c r="N64" s="2"/>
      <c r="O64" s="143"/>
      <c r="Q64" s="161"/>
      <c r="R64" s="162"/>
      <c r="S64" s="161"/>
      <c r="T64" s="165"/>
      <c r="U64" s="167"/>
    </row>
    <row r="65" spans="1:21" ht="24" hidden="1">
      <c r="A65" s="55">
        <v>7</v>
      </c>
      <c r="B65" s="55" t="s">
        <v>12</v>
      </c>
      <c r="C65" s="143"/>
      <c r="D65" s="143"/>
      <c r="E65" s="57">
        <v>31</v>
      </c>
      <c r="F65" s="33" t="s">
        <v>57</v>
      </c>
      <c r="G65" s="143"/>
      <c r="I65" s="142"/>
      <c r="J65" s="142"/>
      <c r="K65" s="143"/>
      <c r="L65" s="142"/>
      <c r="M65" s="143"/>
      <c r="N65" s="2"/>
      <c r="O65" s="143"/>
      <c r="Q65" s="161"/>
      <c r="R65" s="162"/>
      <c r="S65" s="161"/>
      <c r="T65" s="169"/>
      <c r="U65" s="167"/>
    </row>
    <row r="66" spans="1:21" ht="27">
      <c r="A66" s="54">
        <v>7</v>
      </c>
      <c r="B66" s="54" t="s">
        <v>12</v>
      </c>
      <c r="C66" s="143"/>
      <c r="D66" s="143"/>
      <c r="E66" s="57">
        <v>33</v>
      </c>
      <c r="F66" s="133" t="s">
        <v>63</v>
      </c>
      <c r="G66" s="150" t="s">
        <v>197</v>
      </c>
      <c r="H66" s="16" t="s">
        <v>264</v>
      </c>
      <c r="I66" s="142" t="s">
        <v>194</v>
      </c>
      <c r="J66" s="142" t="s">
        <v>194</v>
      </c>
      <c r="K66" s="143" t="s">
        <v>195</v>
      </c>
      <c r="L66" s="142" t="s">
        <v>196</v>
      </c>
      <c r="M66" s="143" t="s">
        <v>197</v>
      </c>
      <c r="N66" s="2"/>
      <c r="O66" s="143"/>
      <c r="Q66" s="161"/>
      <c r="R66" s="162"/>
      <c r="S66" s="161"/>
      <c r="T66" s="169"/>
      <c r="U66" s="167"/>
    </row>
    <row r="67" spans="1:21" ht="24" hidden="1">
      <c r="A67" s="55">
        <v>7</v>
      </c>
      <c r="B67" s="55" t="s">
        <v>12</v>
      </c>
      <c r="C67" s="143"/>
      <c r="D67" s="143"/>
      <c r="E67" s="57">
        <v>5</v>
      </c>
      <c r="F67" s="33" t="s">
        <v>55</v>
      </c>
      <c r="G67" s="143"/>
      <c r="I67" s="142"/>
      <c r="J67" s="142"/>
      <c r="K67" s="143"/>
      <c r="L67" s="142"/>
      <c r="M67" s="143"/>
      <c r="N67" s="2"/>
      <c r="O67" s="143"/>
      <c r="Q67" s="161"/>
      <c r="R67" s="162"/>
      <c r="S67" s="161"/>
      <c r="T67" s="169"/>
      <c r="U67" s="167"/>
    </row>
    <row r="68" spans="1:21" ht="24" hidden="1">
      <c r="A68" s="54">
        <v>7</v>
      </c>
      <c r="B68" s="54" t="s">
        <v>12</v>
      </c>
      <c r="C68" s="143"/>
      <c r="D68" s="143"/>
      <c r="E68" s="57">
        <v>28</v>
      </c>
      <c r="F68" s="133" t="s">
        <v>66</v>
      </c>
      <c r="G68" s="143"/>
      <c r="H68" s="148"/>
      <c r="I68" s="142"/>
      <c r="J68" s="142"/>
      <c r="K68" s="143"/>
      <c r="L68" s="142"/>
      <c r="M68" s="143"/>
      <c r="N68" s="2"/>
      <c r="O68" s="143"/>
      <c r="Q68" s="161"/>
      <c r="R68" s="162"/>
      <c r="S68" s="161"/>
      <c r="T68" s="160"/>
      <c r="U68" s="159"/>
    </row>
    <row r="69" spans="1:21" ht="24" hidden="1">
      <c r="A69" s="55">
        <v>7</v>
      </c>
      <c r="B69" s="55" t="s">
        <v>12</v>
      </c>
      <c r="C69" s="143"/>
      <c r="D69" s="143"/>
      <c r="E69" s="57">
        <v>25</v>
      </c>
      <c r="F69" s="33" t="s">
        <v>43</v>
      </c>
      <c r="G69" s="143"/>
      <c r="I69" s="142"/>
      <c r="J69" s="142"/>
      <c r="K69" s="143"/>
      <c r="L69" s="142"/>
      <c r="M69" s="143"/>
      <c r="N69" s="2"/>
      <c r="O69" s="143"/>
      <c r="Q69" s="161"/>
      <c r="R69" s="162"/>
      <c r="S69" s="161"/>
      <c r="T69" s="165"/>
      <c r="U69" s="159"/>
    </row>
    <row r="70" spans="1:21" ht="24" hidden="1">
      <c r="A70" s="55">
        <v>8</v>
      </c>
      <c r="B70" s="42" t="s">
        <v>13</v>
      </c>
      <c r="C70" s="143"/>
      <c r="D70" s="143"/>
      <c r="E70" s="57">
        <v>5</v>
      </c>
      <c r="F70" s="33" t="s">
        <v>55</v>
      </c>
      <c r="G70" s="143"/>
      <c r="I70" s="142"/>
      <c r="J70" s="142"/>
      <c r="K70" s="143"/>
      <c r="L70" s="142"/>
      <c r="M70" s="143"/>
      <c r="N70" s="2"/>
      <c r="O70" s="143"/>
      <c r="Q70" s="161"/>
      <c r="R70" s="162"/>
      <c r="S70" s="161"/>
      <c r="T70" s="169"/>
      <c r="U70" s="159"/>
    </row>
    <row r="71" spans="1:21" ht="27">
      <c r="A71" s="54">
        <v>8</v>
      </c>
      <c r="B71" s="60" t="s">
        <v>13</v>
      </c>
      <c r="C71" s="143"/>
      <c r="D71" s="143"/>
      <c r="E71" s="57">
        <v>34</v>
      </c>
      <c r="F71" s="133" t="s">
        <v>42</v>
      </c>
      <c r="G71" s="150" t="s">
        <v>197</v>
      </c>
      <c r="H71" s="16" t="s">
        <v>264</v>
      </c>
      <c r="I71" s="142" t="s">
        <v>194</v>
      </c>
      <c r="J71" s="142" t="s">
        <v>201</v>
      </c>
      <c r="K71" s="143" t="s">
        <v>202</v>
      </c>
      <c r="L71" s="142" t="s">
        <v>196</v>
      </c>
      <c r="M71" s="143" t="s">
        <v>197</v>
      </c>
      <c r="N71" s="2" t="s">
        <v>286</v>
      </c>
      <c r="O71" s="142"/>
      <c r="Q71" s="161"/>
      <c r="R71" s="162"/>
      <c r="S71" s="161"/>
      <c r="T71" s="165"/>
      <c r="U71" s="159"/>
    </row>
    <row r="72" spans="1:21" ht="24" hidden="1">
      <c r="A72" s="55">
        <v>8</v>
      </c>
      <c r="B72" s="42" t="s">
        <v>13</v>
      </c>
      <c r="C72" s="143"/>
      <c r="D72" s="143"/>
      <c r="E72" s="57">
        <v>25</v>
      </c>
      <c r="F72" s="33" t="s">
        <v>43</v>
      </c>
      <c r="G72" s="143"/>
      <c r="I72" s="143"/>
      <c r="J72" s="143"/>
      <c r="K72" s="143"/>
      <c r="L72" s="142"/>
      <c r="M72" s="143"/>
      <c r="N72" s="2"/>
      <c r="O72" s="143"/>
      <c r="Q72" s="161"/>
      <c r="R72" s="162"/>
      <c r="S72" s="161"/>
      <c r="T72" s="165"/>
      <c r="U72" s="159"/>
    </row>
    <row r="73" spans="1:21" ht="27">
      <c r="A73" s="54">
        <v>8</v>
      </c>
      <c r="B73" s="60" t="s">
        <v>13</v>
      </c>
      <c r="C73" s="143"/>
      <c r="D73" s="143"/>
      <c r="E73" s="57">
        <v>35</v>
      </c>
      <c r="F73" s="133" t="s">
        <v>53</v>
      </c>
      <c r="G73" s="150" t="s">
        <v>197</v>
      </c>
      <c r="H73" s="16" t="s">
        <v>290</v>
      </c>
      <c r="I73" s="142" t="s">
        <v>194</v>
      </c>
      <c r="J73" s="142" t="s">
        <v>201</v>
      </c>
      <c r="K73" s="143" t="s">
        <v>195</v>
      </c>
      <c r="L73" s="182" t="s">
        <v>287</v>
      </c>
      <c r="M73" s="143" t="s">
        <v>199</v>
      </c>
      <c r="N73" s="2" t="s">
        <v>292</v>
      </c>
      <c r="O73" s="143"/>
      <c r="Q73" s="161"/>
      <c r="R73" s="162"/>
      <c r="S73" s="161"/>
      <c r="T73" s="165"/>
      <c r="U73" s="159"/>
    </row>
    <row r="74" spans="1:21" ht="24" hidden="1">
      <c r="A74" s="55">
        <v>8</v>
      </c>
      <c r="B74" s="42" t="s">
        <v>13</v>
      </c>
      <c r="C74" s="143"/>
      <c r="D74" s="143"/>
      <c r="E74" s="57">
        <v>28</v>
      </c>
      <c r="F74" s="33" t="s">
        <v>66</v>
      </c>
      <c r="G74" s="143"/>
      <c r="I74" s="143"/>
      <c r="J74" s="143"/>
      <c r="K74" s="143"/>
      <c r="L74" s="142"/>
      <c r="M74" s="143"/>
      <c r="N74" s="2"/>
      <c r="O74" s="143"/>
      <c r="Q74" s="161"/>
      <c r="R74" s="162"/>
      <c r="S74" s="161"/>
      <c r="T74" s="165"/>
      <c r="U74" s="159"/>
    </row>
    <row r="75" spans="1:21" ht="24" hidden="1">
      <c r="A75" s="54">
        <v>8</v>
      </c>
      <c r="B75" s="60" t="s">
        <v>13</v>
      </c>
      <c r="C75" s="143"/>
      <c r="D75" s="143"/>
      <c r="E75" s="57">
        <v>31</v>
      </c>
      <c r="F75" s="133" t="s">
        <v>57</v>
      </c>
      <c r="G75" s="143"/>
      <c r="I75" s="143"/>
      <c r="J75" s="143"/>
      <c r="K75" s="143"/>
      <c r="L75" s="142"/>
      <c r="M75" s="143"/>
      <c r="N75" s="2"/>
      <c r="O75" s="143"/>
      <c r="Q75" s="161"/>
      <c r="R75" s="162"/>
      <c r="S75" s="161"/>
      <c r="T75" s="165"/>
      <c r="U75" s="159"/>
    </row>
    <row r="76" spans="1:21" ht="24" hidden="1">
      <c r="A76" s="55">
        <v>8</v>
      </c>
      <c r="B76" s="42" t="s">
        <v>13</v>
      </c>
      <c r="C76" s="143"/>
      <c r="D76" s="143"/>
      <c r="E76" s="57">
        <v>30</v>
      </c>
      <c r="F76" s="33" t="s">
        <v>52</v>
      </c>
      <c r="G76" s="143"/>
      <c r="I76" s="142"/>
      <c r="J76" s="143"/>
      <c r="K76" s="143"/>
      <c r="L76" s="142"/>
      <c r="M76" s="143"/>
      <c r="N76" s="2"/>
      <c r="O76" s="143"/>
      <c r="Q76" s="161"/>
      <c r="R76" s="162"/>
      <c r="S76" s="161"/>
      <c r="T76" s="165"/>
      <c r="U76" s="159"/>
    </row>
    <row r="77" spans="1:21" ht="24" hidden="1">
      <c r="A77" s="54">
        <v>8</v>
      </c>
      <c r="B77" s="60" t="s">
        <v>13</v>
      </c>
      <c r="C77" s="143"/>
      <c r="D77" s="143"/>
      <c r="E77" s="57">
        <v>29</v>
      </c>
      <c r="F77" s="133" t="s">
        <v>64</v>
      </c>
      <c r="G77" s="143"/>
      <c r="I77" s="143"/>
      <c r="J77" s="143"/>
      <c r="K77" s="143"/>
      <c r="L77" s="142"/>
      <c r="M77" s="143"/>
      <c r="N77" s="2"/>
      <c r="O77" s="143"/>
      <c r="Q77" s="161"/>
      <c r="R77" s="162"/>
      <c r="S77" s="161"/>
      <c r="T77" s="165"/>
      <c r="U77" s="159"/>
    </row>
    <row r="78" spans="1:21" ht="24" hidden="1">
      <c r="A78" s="55">
        <v>8</v>
      </c>
      <c r="B78" s="42" t="s">
        <v>13</v>
      </c>
      <c r="C78" s="143"/>
      <c r="D78" s="143"/>
      <c r="E78" s="58">
        <v>23</v>
      </c>
      <c r="F78" s="33" t="s">
        <v>69</v>
      </c>
      <c r="G78" s="143"/>
      <c r="I78" s="143"/>
      <c r="J78" s="143"/>
      <c r="K78" s="143"/>
      <c r="L78" s="142"/>
      <c r="M78" s="143"/>
      <c r="N78" s="2"/>
      <c r="O78" s="143"/>
      <c r="Q78" s="161"/>
      <c r="R78" s="162"/>
      <c r="S78" s="161"/>
      <c r="T78" s="165"/>
      <c r="U78" s="159"/>
    </row>
    <row r="79" spans="1:21" ht="25.5" hidden="1">
      <c r="A79" s="55">
        <v>9</v>
      </c>
      <c r="B79" s="42" t="s">
        <v>14</v>
      </c>
      <c r="C79" s="143"/>
      <c r="D79" s="143"/>
      <c r="E79" s="57">
        <v>5</v>
      </c>
      <c r="F79" s="33" t="s">
        <v>55</v>
      </c>
      <c r="G79" s="143"/>
      <c r="I79" s="143"/>
      <c r="J79" s="143"/>
      <c r="K79" s="143"/>
      <c r="L79" s="142"/>
      <c r="M79" s="143"/>
      <c r="N79" s="2" t="s">
        <v>301</v>
      </c>
      <c r="O79" s="143"/>
      <c r="Q79" s="161"/>
      <c r="R79" s="162"/>
      <c r="S79" s="161"/>
      <c r="T79" s="165"/>
      <c r="U79" s="159"/>
    </row>
    <row r="80" spans="1:21" hidden="1">
      <c r="A80" s="54">
        <v>9</v>
      </c>
      <c r="B80" s="60" t="s">
        <v>14</v>
      </c>
      <c r="C80" s="143"/>
      <c r="D80" s="143"/>
      <c r="E80" s="57">
        <v>25</v>
      </c>
      <c r="F80" s="133" t="s">
        <v>43</v>
      </c>
      <c r="G80" s="143"/>
      <c r="I80" s="142"/>
      <c r="J80" s="142"/>
      <c r="K80" s="143"/>
      <c r="L80" s="142"/>
      <c r="M80" s="143"/>
      <c r="N80" s="2"/>
      <c r="O80" s="143"/>
      <c r="Q80" s="161"/>
      <c r="R80" s="162"/>
      <c r="S80" s="161"/>
      <c r="T80" s="165"/>
      <c r="U80" s="159"/>
    </row>
    <row r="81" spans="1:21" hidden="1">
      <c r="A81" s="55">
        <v>9</v>
      </c>
      <c r="B81" s="42" t="s">
        <v>14</v>
      </c>
      <c r="C81" s="143"/>
      <c r="D81" s="143"/>
      <c r="E81" s="57">
        <v>17</v>
      </c>
      <c r="F81" s="33" t="s">
        <v>149</v>
      </c>
      <c r="G81" s="143"/>
      <c r="I81" s="143"/>
      <c r="J81" s="143"/>
      <c r="K81" s="143"/>
      <c r="L81" s="142"/>
      <c r="M81" s="143"/>
      <c r="N81" s="2"/>
      <c r="O81" s="143"/>
      <c r="Q81" s="161"/>
      <c r="R81" s="162"/>
      <c r="S81" s="161"/>
      <c r="T81" s="165"/>
      <c r="U81" s="159"/>
    </row>
    <row r="82" spans="1:21" hidden="1">
      <c r="A82" s="54">
        <v>9</v>
      </c>
      <c r="B82" s="60" t="s">
        <v>14</v>
      </c>
      <c r="C82" s="143"/>
      <c r="D82" s="143"/>
      <c r="E82" s="57">
        <v>9</v>
      </c>
      <c r="F82" s="133" t="s">
        <v>32</v>
      </c>
      <c r="G82" s="143"/>
      <c r="I82" s="142"/>
      <c r="J82" s="142"/>
      <c r="K82" s="143"/>
      <c r="L82" s="142"/>
      <c r="M82" s="143"/>
      <c r="N82" s="2"/>
      <c r="O82" s="143"/>
      <c r="Q82" s="161"/>
      <c r="R82" s="162"/>
      <c r="S82" s="161"/>
      <c r="T82" s="165"/>
      <c r="U82" s="159"/>
    </row>
    <row r="83" spans="1:21" hidden="1">
      <c r="A83" s="55">
        <v>9</v>
      </c>
      <c r="B83" s="42" t="s">
        <v>14</v>
      </c>
      <c r="C83" s="143"/>
      <c r="D83" s="143"/>
      <c r="E83" s="57">
        <v>4</v>
      </c>
      <c r="F83" s="33" t="s">
        <v>36</v>
      </c>
      <c r="G83" s="143"/>
      <c r="I83" s="143"/>
      <c r="J83" s="143"/>
      <c r="K83" s="143"/>
      <c r="L83" s="142"/>
      <c r="M83" s="143"/>
      <c r="N83" s="2"/>
      <c r="O83" s="143"/>
      <c r="Q83" s="161"/>
      <c r="R83" s="162"/>
      <c r="S83" s="161"/>
      <c r="T83" s="165"/>
      <c r="U83" s="159"/>
    </row>
    <row r="84" spans="1:21" hidden="1">
      <c r="A84" s="54">
        <v>9</v>
      </c>
      <c r="B84" s="60" t="s">
        <v>14</v>
      </c>
      <c r="C84" s="143"/>
      <c r="D84" s="143"/>
      <c r="E84" s="57">
        <v>29</v>
      </c>
      <c r="F84" s="133" t="s">
        <v>64</v>
      </c>
      <c r="G84" s="143"/>
      <c r="I84" s="142"/>
      <c r="J84" s="142"/>
      <c r="K84" s="143"/>
      <c r="L84" s="142"/>
      <c r="M84" s="143"/>
      <c r="N84" s="2"/>
      <c r="O84" s="143"/>
      <c r="Q84" s="161"/>
      <c r="R84" s="162"/>
      <c r="S84" s="161"/>
      <c r="T84" s="165"/>
      <c r="U84" s="167"/>
    </row>
    <row r="85" spans="1:21" ht="36" hidden="1">
      <c r="A85" s="54">
        <v>10</v>
      </c>
      <c r="B85" s="60" t="s">
        <v>167</v>
      </c>
      <c r="C85" s="143"/>
      <c r="D85" s="143"/>
      <c r="E85" s="58">
        <v>4</v>
      </c>
      <c r="F85" s="133" t="s">
        <v>36</v>
      </c>
      <c r="G85" s="143"/>
      <c r="I85" s="142"/>
      <c r="J85" s="142"/>
      <c r="K85" s="143"/>
      <c r="L85" s="142"/>
      <c r="M85" s="143"/>
      <c r="N85" s="2"/>
      <c r="O85" s="143"/>
      <c r="Q85" s="161"/>
      <c r="R85" s="162"/>
      <c r="S85" s="161"/>
      <c r="T85" s="165"/>
      <c r="U85" s="159"/>
    </row>
    <row r="86" spans="1:21" ht="36" hidden="1">
      <c r="A86" s="55">
        <v>10</v>
      </c>
      <c r="B86" s="42" t="s">
        <v>167</v>
      </c>
      <c r="C86" s="143"/>
      <c r="D86" s="143"/>
      <c r="E86" s="57">
        <v>32</v>
      </c>
      <c r="F86" s="33" t="s">
        <v>44</v>
      </c>
      <c r="G86" s="143"/>
      <c r="I86" s="142"/>
      <c r="J86" s="142"/>
      <c r="K86" s="143"/>
      <c r="L86" s="142"/>
      <c r="M86" s="143"/>
      <c r="N86" s="2"/>
      <c r="O86" s="143"/>
      <c r="Q86" s="161"/>
      <c r="R86" s="162"/>
      <c r="S86" s="161"/>
      <c r="T86" s="165"/>
      <c r="U86" s="167"/>
    </row>
    <row r="87" spans="1:21" ht="36" hidden="1">
      <c r="A87" s="54">
        <v>10</v>
      </c>
      <c r="B87" s="60" t="s">
        <v>167</v>
      </c>
      <c r="C87" s="143"/>
      <c r="D87" s="143"/>
      <c r="E87" s="58">
        <v>1</v>
      </c>
      <c r="F87" s="133" t="s">
        <v>30</v>
      </c>
      <c r="G87" s="143"/>
      <c r="I87" s="142"/>
      <c r="J87" s="142"/>
      <c r="K87" s="143"/>
      <c r="L87" s="142"/>
      <c r="M87" s="143"/>
      <c r="N87" s="2"/>
      <c r="O87" s="143"/>
      <c r="Q87" s="161"/>
      <c r="R87" s="162"/>
      <c r="S87" s="161"/>
      <c r="T87" s="165"/>
      <c r="U87" s="167"/>
    </row>
    <row r="88" spans="1:21" ht="36" hidden="1">
      <c r="A88" s="55">
        <v>10</v>
      </c>
      <c r="B88" s="42" t="s">
        <v>167</v>
      </c>
      <c r="C88" s="143"/>
      <c r="D88" s="143"/>
      <c r="E88" s="57">
        <v>29</v>
      </c>
      <c r="F88" s="33" t="s">
        <v>64</v>
      </c>
      <c r="G88" s="143"/>
      <c r="I88" s="143"/>
      <c r="J88" s="143"/>
      <c r="K88" s="143"/>
      <c r="L88" s="143"/>
      <c r="M88" s="143"/>
      <c r="N88" s="2"/>
      <c r="O88" s="168"/>
      <c r="Q88" s="161"/>
      <c r="R88" s="162"/>
      <c r="S88" s="161"/>
      <c r="T88" s="165"/>
      <c r="U88" s="167"/>
    </row>
    <row r="89" spans="1:21" ht="36" hidden="1">
      <c r="A89" s="54">
        <v>10</v>
      </c>
      <c r="B89" s="60" t="s">
        <v>167</v>
      </c>
      <c r="C89" s="143"/>
      <c r="D89" s="143"/>
      <c r="E89" s="57">
        <v>11</v>
      </c>
      <c r="F89" s="133" t="s">
        <v>51</v>
      </c>
      <c r="G89" s="143"/>
      <c r="I89" s="143"/>
      <c r="J89" s="143"/>
      <c r="K89" s="143"/>
      <c r="L89" s="142"/>
      <c r="M89" s="143"/>
      <c r="N89" s="2"/>
      <c r="O89" s="143"/>
      <c r="Q89" s="161"/>
      <c r="R89" s="162"/>
      <c r="S89" s="161"/>
      <c r="T89" s="165"/>
      <c r="U89" s="159"/>
    </row>
    <row r="90" spans="1:21" ht="36" hidden="1">
      <c r="A90" s="55">
        <v>10</v>
      </c>
      <c r="B90" s="42" t="s">
        <v>167</v>
      </c>
      <c r="C90" s="143"/>
      <c r="D90" s="143"/>
      <c r="E90" s="57">
        <v>9</v>
      </c>
      <c r="F90" s="33" t="s">
        <v>32</v>
      </c>
      <c r="G90" s="143"/>
      <c r="I90" s="143"/>
      <c r="J90" s="143"/>
      <c r="K90" s="143"/>
      <c r="L90" s="142"/>
      <c r="M90" s="143"/>
      <c r="N90" s="2"/>
      <c r="O90" s="143"/>
      <c r="Q90" s="161"/>
      <c r="R90" s="162"/>
      <c r="S90" s="161"/>
      <c r="T90" s="160"/>
      <c r="U90" s="159"/>
    </row>
    <row r="91" spans="1:21" ht="36">
      <c r="A91" s="54">
        <v>10</v>
      </c>
      <c r="B91" s="60" t="s">
        <v>167</v>
      </c>
      <c r="C91" s="143"/>
      <c r="D91" s="143"/>
      <c r="E91" s="57">
        <v>36</v>
      </c>
      <c r="F91" s="133" t="s">
        <v>67</v>
      </c>
      <c r="G91" s="150" t="s">
        <v>197</v>
      </c>
      <c r="H91" s="16" t="s">
        <v>290</v>
      </c>
      <c r="I91" s="142" t="s">
        <v>201</v>
      </c>
      <c r="J91" s="142" t="s">
        <v>201</v>
      </c>
      <c r="K91" s="182" t="s">
        <v>287</v>
      </c>
      <c r="L91" s="182" t="s">
        <v>287</v>
      </c>
      <c r="M91" s="143" t="s">
        <v>199</v>
      </c>
      <c r="N91" s="2"/>
      <c r="O91" s="143"/>
      <c r="Q91" s="161"/>
      <c r="R91" s="162"/>
      <c r="S91" s="161"/>
      <c r="T91" s="160"/>
      <c r="U91" s="159"/>
    </row>
    <row r="92" spans="1:21" ht="36" hidden="1">
      <c r="A92" s="55">
        <v>10</v>
      </c>
      <c r="B92" s="42" t="s">
        <v>167</v>
      </c>
      <c r="C92" s="143"/>
      <c r="D92" s="143"/>
      <c r="E92" s="58">
        <v>5</v>
      </c>
      <c r="F92" s="44" t="s">
        <v>55</v>
      </c>
      <c r="G92" s="143"/>
      <c r="I92" s="143"/>
      <c r="J92" s="143"/>
      <c r="K92" s="143"/>
      <c r="L92" s="142"/>
      <c r="M92" s="143"/>
      <c r="N92" s="2"/>
      <c r="O92" s="143"/>
      <c r="Q92" s="161"/>
      <c r="R92" s="162"/>
      <c r="S92" s="161"/>
      <c r="T92" s="165"/>
      <c r="U92" s="159"/>
    </row>
    <row r="93" spans="1:21" ht="24" hidden="1">
      <c r="A93" s="55">
        <v>11</v>
      </c>
      <c r="B93" s="55" t="s">
        <v>16</v>
      </c>
      <c r="C93" s="143"/>
      <c r="D93" s="143"/>
      <c r="E93" s="57">
        <v>4</v>
      </c>
      <c r="F93" s="62" t="s">
        <v>36</v>
      </c>
      <c r="G93" s="143"/>
      <c r="I93" s="143"/>
      <c r="J93" s="143"/>
      <c r="K93" s="143"/>
      <c r="L93" s="142"/>
      <c r="M93" s="143"/>
      <c r="N93" s="2"/>
      <c r="O93" s="143"/>
      <c r="Q93" s="161"/>
      <c r="R93" s="162"/>
      <c r="S93" s="161"/>
      <c r="T93" s="165"/>
      <c r="U93" s="159"/>
    </row>
    <row r="94" spans="1:21" ht="24" hidden="1">
      <c r="A94" s="54">
        <v>11</v>
      </c>
      <c r="B94" s="54" t="s">
        <v>16</v>
      </c>
      <c r="C94" s="143"/>
      <c r="D94" s="143"/>
      <c r="E94" s="57">
        <v>32</v>
      </c>
      <c r="F94" s="63" t="s">
        <v>44</v>
      </c>
      <c r="G94" s="143"/>
      <c r="I94" s="143"/>
      <c r="J94" s="143"/>
      <c r="K94" s="143"/>
      <c r="L94" s="142"/>
      <c r="M94" s="143"/>
      <c r="N94" s="2"/>
      <c r="O94" s="143"/>
      <c r="Q94" s="161"/>
      <c r="R94" s="162"/>
      <c r="S94" s="161"/>
      <c r="T94" s="165"/>
      <c r="U94" s="159"/>
    </row>
    <row r="95" spans="1:21" ht="24" hidden="1">
      <c r="A95" s="55">
        <v>11</v>
      </c>
      <c r="B95" s="55" t="s">
        <v>16</v>
      </c>
      <c r="C95" s="143"/>
      <c r="D95" s="143"/>
      <c r="E95" s="57">
        <v>1</v>
      </c>
      <c r="F95" s="62" t="s">
        <v>30</v>
      </c>
      <c r="G95" s="143"/>
      <c r="H95" s="143"/>
      <c r="I95" s="143"/>
      <c r="J95" s="143"/>
      <c r="K95" s="143"/>
      <c r="L95" s="142"/>
      <c r="M95" s="143"/>
      <c r="N95" s="2"/>
      <c r="O95" s="143"/>
      <c r="Q95" s="161"/>
      <c r="R95" s="162"/>
      <c r="S95" s="161"/>
      <c r="T95" s="160"/>
      <c r="U95" s="159"/>
    </row>
    <row r="96" spans="1:21" ht="24" hidden="1">
      <c r="A96" s="54">
        <v>11</v>
      </c>
      <c r="B96" s="54" t="s">
        <v>16</v>
      </c>
      <c r="C96" s="143"/>
      <c r="D96" s="143"/>
      <c r="E96" s="57">
        <v>29</v>
      </c>
      <c r="F96" s="63" t="s">
        <v>64</v>
      </c>
      <c r="G96" s="143"/>
      <c r="H96" s="143"/>
      <c r="I96" s="143"/>
      <c r="J96" s="143"/>
      <c r="K96" s="143"/>
      <c r="L96" s="142"/>
      <c r="M96" s="143"/>
      <c r="N96" s="2"/>
      <c r="O96" s="143"/>
      <c r="Q96" s="161"/>
      <c r="R96" s="162"/>
      <c r="S96" s="161"/>
      <c r="T96" s="160"/>
      <c r="U96" s="159"/>
    </row>
    <row r="97" spans="1:21" ht="24" hidden="1">
      <c r="A97" s="55">
        <v>11</v>
      </c>
      <c r="B97" s="55" t="s">
        <v>16</v>
      </c>
      <c r="C97" s="143"/>
      <c r="D97" s="143"/>
      <c r="E97" s="57">
        <v>11</v>
      </c>
      <c r="F97" s="62" t="s">
        <v>51</v>
      </c>
      <c r="G97" s="143"/>
      <c r="H97" s="143"/>
      <c r="I97" s="143"/>
      <c r="J97" s="143"/>
      <c r="K97" s="143"/>
      <c r="L97" s="142"/>
      <c r="M97" s="143"/>
      <c r="N97" s="2"/>
      <c r="O97" s="143"/>
      <c r="Q97" s="161"/>
      <c r="R97" s="162"/>
      <c r="S97" s="161"/>
      <c r="T97" s="160"/>
      <c r="U97" s="159"/>
    </row>
    <row r="98" spans="1:21" ht="24" hidden="1">
      <c r="A98" s="54">
        <v>11</v>
      </c>
      <c r="B98" s="54" t="s">
        <v>16</v>
      </c>
      <c r="C98" s="143"/>
      <c r="D98" s="143"/>
      <c r="E98" s="57">
        <v>9</v>
      </c>
      <c r="F98" s="63" t="s">
        <v>32</v>
      </c>
      <c r="G98" s="143"/>
      <c r="H98" s="143"/>
      <c r="I98" s="143"/>
      <c r="J98" s="143"/>
      <c r="K98" s="143"/>
      <c r="L98" s="142"/>
      <c r="M98" s="143"/>
      <c r="N98" s="2"/>
      <c r="O98" s="143"/>
      <c r="Q98" s="161"/>
      <c r="R98" s="162"/>
      <c r="S98" s="161"/>
      <c r="T98" s="165"/>
      <c r="U98" s="167"/>
    </row>
    <row r="99" spans="1:21" ht="24" hidden="1">
      <c r="A99" s="55">
        <v>11</v>
      </c>
      <c r="B99" s="55" t="s">
        <v>16</v>
      </c>
      <c r="C99" s="143"/>
      <c r="D99" s="143"/>
      <c r="E99" s="57">
        <v>36</v>
      </c>
      <c r="F99" s="62" t="s">
        <v>67</v>
      </c>
      <c r="G99" s="143"/>
      <c r="H99" s="143"/>
      <c r="I99" s="143"/>
      <c r="J99" s="143"/>
      <c r="K99" s="143"/>
      <c r="L99" s="142"/>
      <c r="M99" s="143"/>
      <c r="N99" s="2"/>
      <c r="O99" s="143"/>
      <c r="Q99" s="161"/>
      <c r="R99" s="162"/>
      <c r="S99" s="161"/>
      <c r="T99" s="165"/>
      <c r="U99" s="159"/>
    </row>
    <row r="100" spans="1:21" ht="24" hidden="1">
      <c r="A100" s="54">
        <v>11</v>
      </c>
      <c r="B100" s="54" t="s">
        <v>16</v>
      </c>
      <c r="C100" s="143"/>
      <c r="D100" s="143"/>
      <c r="E100" s="64">
        <v>5</v>
      </c>
      <c r="F100" s="63" t="s">
        <v>35</v>
      </c>
      <c r="G100" s="143"/>
      <c r="H100" s="143"/>
      <c r="I100" s="143"/>
      <c r="J100" s="143"/>
      <c r="K100" s="143"/>
      <c r="L100" s="142"/>
      <c r="M100" s="143"/>
      <c r="N100" s="2"/>
      <c r="O100" s="143"/>
      <c r="Q100" s="161"/>
      <c r="R100" s="162"/>
      <c r="S100" s="161"/>
      <c r="T100" s="160"/>
      <c r="U100" s="159"/>
    </row>
    <row r="101" spans="1:21" hidden="1">
      <c r="A101" s="163"/>
      <c r="B101" s="163"/>
      <c r="C101" s="143"/>
      <c r="D101" s="143"/>
      <c r="E101" s="164"/>
      <c r="F101" s="163"/>
      <c r="H101" s="143"/>
      <c r="I101" s="143"/>
      <c r="J101" s="143"/>
      <c r="K101" s="143"/>
      <c r="L101" s="142"/>
      <c r="M101" s="143"/>
      <c r="N101" s="2"/>
      <c r="O101" s="143"/>
      <c r="Q101" s="161"/>
      <c r="R101" s="162"/>
      <c r="S101" s="161"/>
      <c r="T101" s="165"/>
      <c r="U101" s="159"/>
    </row>
    <row r="102" spans="1:21" hidden="1">
      <c r="A102" s="163"/>
      <c r="B102" s="163"/>
      <c r="C102" s="143"/>
      <c r="D102" s="143"/>
      <c r="E102" s="164"/>
      <c r="F102" s="163"/>
      <c r="H102" s="143"/>
      <c r="I102" s="143"/>
      <c r="J102" s="143"/>
      <c r="K102" s="143"/>
      <c r="L102" s="142"/>
      <c r="M102" s="143"/>
      <c r="N102" s="2"/>
      <c r="O102" s="143"/>
      <c r="Q102" s="161"/>
      <c r="R102" s="162"/>
      <c r="S102" s="161"/>
      <c r="T102" s="165"/>
      <c r="U102" s="159"/>
    </row>
    <row r="103" spans="1:21" hidden="1">
      <c r="A103" s="163"/>
      <c r="B103" s="163"/>
      <c r="C103" s="143"/>
      <c r="D103" s="143"/>
      <c r="E103" s="166"/>
      <c r="F103" s="163"/>
      <c r="G103" s="143"/>
      <c r="H103" s="143"/>
      <c r="I103" s="143"/>
      <c r="J103" s="143"/>
      <c r="K103" s="143"/>
      <c r="L103" s="142"/>
      <c r="M103" s="143"/>
      <c r="N103" s="2"/>
      <c r="O103" s="143"/>
      <c r="Q103" s="161"/>
      <c r="R103" s="162"/>
      <c r="S103" s="161"/>
      <c r="T103" s="160"/>
      <c r="U103" s="159"/>
    </row>
    <row r="104" spans="1:21" hidden="1">
      <c r="A104" s="163"/>
      <c r="B104" s="163"/>
      <c r="C104" s="143"/>
      <c r="D104" s="143"/>
      <c r="E104" s="164"/>
      <c r="F104" s="163"/>
      <c r="G104" s="143"/>
      <c r="I104" s="143"/>
      <c r="J104" s="143"/>
      <c r="K104" s="143"/>
      <c r="L104" s="142"/>
      <c r="M104" s="143"/>
      <c r="N104" s="2"/>
      <c r="O104" s="143"/>
      <c r="Q104" s="161"/>
      <c r="R104" s="162"/>
      <c r="S104" s="161"/>
      <c r="T104" s="165"/>
      <c r="U104" s="159"/>
    </row>
    <row r="105" spans="1:21" hidden="1">
      <c r="A105" s="163"/>
      <c r="B105" s="163"/>
      <c r="C105" s="143"/>
      <c r="D105" s="143"/>
      <c r="E105" s="164"/>
      <c r="F105" s="163"/>
      <c r="G105" s="143"/>
      <c r="I105" s="143"/>
      <c r="J105" s="143"/>
      <c r="K105" s="143"/>
      <c r="L105" s="142"/>
      <c r="M105" s="143"/>
      <c r="N105" s="2"/>
      <c r="O105" s="143"/>
      <c r="Q105" s="161"/>
      <c r="R105" s="162"/>
      <c r="S105" s="161"/>
      <c r="T105" s="160"/>
      <c r="U105" s="159"/>
    </row>
    <row r="106" spans="1:21" hidden="1">
      <c r="A106" s="163"/>
      <c r="B106" s="163"/>
      <c r="C106" s="143"/>
      <c r="D106" s="143"/>
      <c r="E106" s="164"/>
      <c r="F106" s="163"/>
      <c r="G106" s="143"/>
      <c r="I106" s="143"/>
      <c r="J106" s="143"/>
      <c r="K106" s="143"/>
      <c r="L106" s="142"/>
      <c r="M106" s="143"/>
      <c r="N106" s="2"/>
      <c r="O106" s="143"/>
      <c r="Q106" s="161"/>
      <c r="R106" s="162"/>
      <c r="S106" s="161"/>
      <c r="T106" s="160"/>
      <c r="U106" s="159"/>
    </row>
    <row r="107" spans="1:21" hidden="1">
      <c r="A107" s="163"/>
      <c r="B107" s="163"/>
      <c r="C107" s="143"/>
      <c r="D107" s="143"/>
      <c r="E107" s="164"/>
      <c r="F107" s="163"/>
      <c r="G107" s="143"/>
      <c r="I107" s="143"/>
      <c r="J107" s="143"/>
      <c r="K107" s="143"/>
      <c r="L107" s="142"/>
      <c r="M107" s="143"/>
      <c r="N107" s="142"/>
      <c r="O107" s="143"/>
      <c r="Q107" s="161"/>
      <c r="R107" s="162"/>
      <c r="S107" s="161"/>
      <c r="T107" s="160"/>
      <c r="U107" s="159"/>
    </row>
    <row r="108" spans="1:21" hidden="1">
      <c r="A108" s="163"/>
      <c r="B108" s="163"/>
      <c r="C108" s="143"/>
      <c r="D108" s="143"/>
      <c r="E108" s="164"/>
      <c r="F108" s="163"/>
      <c r="G108" s="143"/>
      <c r="I108" s="143"/>
      <c r="J108" s="143"/>
      <c r="K108" s="143"/>
      <c r="L108" s="142"/>
      <c r="M108" s="143"/>
      <c r="N108" s="142"/>
      <c r="O108" s="143"/>
      <c r="Q108" s="161"/>
      <c r="R108" s="162"/>
      <c r="S108" s="161"/>
      <c r="T108" s="160"/>
      <c r="U108" s="159"/>
    </row>
    <row r="109" spans="1:21" hidden="1">
      <c r="A109" s="163"/>
      <c r="B109" s="42"/>
      <c r="C109" s="143"/>
      <c r="D109" s="143"/>
      <c r="E109" s="157"/>
      <c r="F109" s="42"/>
      <c r="G109" s="143"/>
      <c r="I109" s="143"/>
      <c r="J109" s="143"/>
      <c r="K109" s="143"/>
      <c r="L109" s="142"/>
      <c r="M109" s="143"/>
      <c r="N109" s="142"/>
      <c r="O109" s="143"/>
      <c r="Q109" s="161"/>
      <c r="R109" s="162"/>
      <c r="S109" s="161"/>
      <c r="T109" s="160"/>
      <c r="U109" s="159"/>
    </row>
    <row r="110" spans="1:21" hidden="1">
      <c r="A110" s="163"/>
      <c r="B110" s="163"/>
      <c r="C110" s="143"/>
      <c r="D110" s="143"/>
      <c r="E110" s="164"/>
      <c r="F110" s="163"/>
      <c r="G110" s="143"/>
      <c r="I110" s="143"/>
      <c r="J110" s="143"/>
      <c r="K110" s="143"/>
      <c r="L110" s="142"/>
      <c r="M110" s="143"/>
      <c r="N110" s="142"/>
      <c r="O110" s="143"/>
      <c r="Q110" s="161"/>
      <c r="R110" s="162"/>
      <c r="S110" s="161"/>
      <c r="T110" s="160"/>
      <c r="U110" s="159"/>
    </row>
    <row r="111" spans="1:21" ht="62.1" hidden="1" customHeight="1">
      <c r="A111" s="163"/>
      <c r="B111" s="163"/>
      <c r="C111" s="143"/>
      <c r="D111" s="143"/>
      <c r="E111" s="164"/>
      <c r="F111" s="163"/>
      <c r="G111" s="143"/>
      <c r="I111" s="143"/>
      <c r="J111" s="143"/>
      <c r="K111" s="143"/>
      <c r="L111" s="142"/>
      <c r="M111" s="143"/>
      <c r="N111" s="142"/>
      <c r="O111" s="143"/>
      <c r="Q111" s="161"/>
      <c r="R111" s="162"/>
      <c r="S111" s="161"/>
      <c r="T111" s="165"/>
      <c r="U111" s="159"/>
    </row>
    <row r="112" spans="1:21" ht="102" hidden="1" customHeight="1">
      <c r="A112" s="163"/>
      <c r="B112" s="163"/>
      <c r="C112" s="143"/>
      <c r="D112" s="143"/>
      <c r="E112" s="164"/>
      <c r="F112" s="163"/>
      <c r="G112" s="143"/>
      <c r="I112" s="143"/>
      <c r="J112" s="143"/>
      <c r="K112" s="143"/>
      <c r="L112" s="142"/>
      <c r="M112" s="143"/>
      <c r="N112" s="2"/>
      <c r="O112" s="143"/>
      <c r="Q112" s="161"/>
      <c r="R112" s="162"/>
      <c r="S112" s="161"/>
      <c r="T112" s="165"/>
      <c r="U112" s="159"/>
    </row>
    <row r="113" spans="1:21" hidden="1">
      <c r="A113" s="163"/>
      <c r="B113" s="163"/>
      <c r="C113" s="143"/>
      <c r="D113" s="143"/>
      <c r="E113" s="164"/>
      <c r="F113" s="163"/>
      <c r="G113" s="143"/>
      <c r="I113" s="143"/>
      <c r="J113" s="143"/>
      <c r="K113" s="143"/>
      <c r="L113" s="142"/>
      <c r="M113" s="143"/>
      <c r="N113" s="2"/>
      <c r="O113" s="143"/>
      <c r="Q113" s="161"/>
      <c r="R113" s="162"/>
      <c r="S113" s="161"/>
      <c r="T113" s="160"/>
      <c r="U113" s="159"/>
    </row>
    <row r="114" spans="1:21" hidden="1">
      <c r="A114" s="163"/>
      <c r="B114" s="163"/>
      <c r="C114" s="143"/>
      <c r="D114" s="143"/>
      <c r="E114" s="163"/>
      <c r="F114" s="163"/>
      <c r="G114" s="143"/>
      <c r="H114" s="143"/>
      <c r="I114" s="143"/>
      <c r="J114" s="143"/>
      <c r="K114" s="143"/>
      <c r="L114" s="142"/>
      <c r="M114" s="143"/>
      <c r="N114" s="142"/>
      <c r="O114" s="143"/>
      <c r="Q114" s="161"/>
      <c r="R114" s="162"/>
      <c r="S114" s="161"/>
      <c r="T114" s="160"/>
      <c r="U114" s="159"/>
    </row>
    <row r="115" spans="1:21" hidden="1">
      <c r="A115" s="143"/>
      <c r="B115" s="143"/>
      <c r="C115" s="143"/>
      <c r="D115" s="143"/>
      <c r="E115" s="157"/>
      <c r="F115" s="42"/>
      <c r="G115" s="143"/>
      <c r="H115" s="143"/>
      <c r="I115" s="143"/>
      <c r="J115" s="143"/>
      <c r="K115" s="143"/>
      <c r="L115" s="142"/>
      <c r="M115" s="143"/>
      <c r="N115" s="142"/>
      <c r="O115" s="143"/>
      <c r="Q115" s="161"/>
      <c r="R115" s="162"/>
      <c r="S115" s="161"/>
      <c r="T115" s="160"/>
      <c r="U115" s="159"/>
    </row>
    <row r="116" spans="1:21" hidden="1">
      <c r="A116" s="143"/>
      <c r="B116" s="143"/>
      <c r="C116" s="143"/>
      <c r="D116" s="143"/>
      <c r="E116" s="157"/>
      <c r="F116" s="42"/>
      <c r="G116" s="143"/>
      <c r="H116" s="143"/>
      <c r="I116" s="143"/>
      <c r="J116" s="143"/>
      <c r="K116" s="143"/>
      <c r="L116" s="142"/>
      <c r="M116" s="143"/>
      <c r="N116" s="142"/>
      <c r="O116" s="143"/>
      <c r="Q116" s="161"/>
      <c r="R116" s="162"/>
      <c r="S116" s="161"/>
      <c r="T116" s="160"/>
      <c r="U116" s="159"/>
    </row>
    <row r="117" spans="1:21" hidden="1">
      <c r="A117" s="143"/>
      <c r="B117" s="143"/>
      <c r="C117" s="143"/>
      <c r="D117" s="143"/>
      <c r="E117" s="157"/>
      <c r="F117" s="42"/>
      <c r="G117" s="143"/>
      <c r="H117" s="143"/>
      <c r="I117" s="143"/>
      <c r="J117" s="143"/>
      <c r="K117" s="143"/>
      <c r="L117" s="142"/>
      <c r="M117" s="143"/>
      <c r="N117" s="142"/>
      <c r="O117" s="143"/>
      <c r="Q117" s="161"/>
      <c r="R117" s="162"/>
      <c r="S117" s="161"/>
      <c r="T117" s="160"/>
      <c r="U117" s="159"/>
    </row>
    <row r="118" spans="1:21" hidden="1">
      <c r="A118" s="143"/>
      <c r="B118" s="143"/>
      <c r="C118" s="143"/>
      <c r="D118" s="143"/>
      <c r="E118" s="158"/>
      <c r="F118" s="42"/>
      <c r="G118" s="143"/>
      <c r="H118" s="143"/>
      <c r="I118" s="143"/>
      <c r="J118" s="143"/>
      <c r="K118" s="143"/>
      <c r="L118" s="142"/>
      <c r="M118" s="143"/>
      <c r="N118" s="142"/>
      <c r="O118" s="143"/>
    </row>
    <row r="119" spans="1:21" hidden="1">
      <c r="A119" s="143"/>
      <c r="B119" s="143"/>
      <c r="C119" s="143"/>
      <c r="D119" s="143"/>
      <c r="E119" s="158"/>
      <c r="F119" s="42"/>
      <c r="G119" s="143"/>
      <c r="H119" s="143"/>
      <c r="I119" s="143"/>
      <c r="J119" s="143"/>
      <c r="K119" s="143"/>
      <c r="L119" s="142"/>
      <c r="M119" s="143"/>
      <c r="N119" s="142"/>
      <c r="O119" s="143"/>
    </row>
    <row r="120" spans="1:21" hidden="1">
      <c r="A120" s="143"/>
      <c r="B120" s="143"/>
      <c r="C120" s="143"/>
      <c r="D120" s="143"/>
      <c r="E120" s="157"/>
      <c r="F120" s="42"/>
      <c r="G120" s="143"/>
      <c r="H120" s="143"/>
      <c r="I120" s="143"/>
      <c r="J120" s="143"/>
      <c r="K120" s="143"/>
      <c r="L120" s="142"/>
      <c r="M120" s="143"/>
      <c r="N120" s="142"/>
      <c r="O120" s="143"/>
    </row>
    <row r="121" spans="1:21" hidden="1">
      <c r="A121" s="143"/>
      <c r="B121" s="143"/>
      <c r="C121" s="143"/>
      <c r="D121" s="143"/>
      <c r="E121" s="154"/>
      <c r="F121" s="153"/>
      <c r="G121" s="143"/>
      <c r="H121" s="143"/>
      <c r="I121" s="143"/>
      <c r="J121" s="143"/>
      <c r="K121" s="143"/>
      <c r="L121" s="142"/>
      <c r="M121" s="143"/>
      <c r="N121" s="142"/>
      <c r="O121" s="143"/>
    </row>
    <row r="122" spans="1:21" hidden="1">
      <c r="A122" s="143"/>
      <c r="B122" s="143"/>
      <c r="C122" s="143"/>
      <c r="D122" s="143"/>
      <c r="E122" s="154"/>
      <c r="F122" s="153"/>
      <c r="G122" s="143"/>
      <c r="H122" s="143"/>
      <c r="I122" s="143"/>
      <c r="J122" s="143"/>
      <c r="K122" s="143"/>
      <c r="L122" s="142"/>
      <c r="M122" s="143"/>
      <c r="N122" s="143"/>
      <c r="O122" s="143"/>
    </row>
    <row r="123" spans="1:21" hidden="1">
      <c r="A123" s="143"/>
      <c r="B123" s="143"/>
      <c r="C123" s="143"/>
      <c r="D123" s="143"/>
      <c r="E123" s="154"/>
      <c r="F123" s="153"/>
      <c r="G123" s="143"/>
      <c r="H123" s="143"/>
      <c r="I123" s="143"/>
      <c r="J123" s="143"/>
      <c r="K123" s="143"/>
      <c r="L123" s="142"/>
      <c r="M123" s="143"/>
      <c r="N123" s="142"/>
      <c r="O123" s="143"/>
    </row>
    <row r="124" spans="1:21" hidden="1">
      <c r="A124" s="143"/>
      <c r="B124" s="143"/>
      <c r="C124" s="143"/>
      <c r="D124" s="143"/>
      <c r="E124" s="154"/>
      <c r="F124" s="153"/>
      <c r="G124" s="143"/>
      <c r="H124" s="143"/>
      <c r="I124" s="143"/>
      <c r="J124" s="143"/>
      <c r="K124" s="143"/>
      <c r="L124" s="142"/>
      <c r="M124" s="143"/>
      <c r="N124" s="143"/>
      <c r="O124" s="143"/>
    </row>
    <row r="125" spans="1:21" hidden="1">
      <c r="A125" s="143"/>
      <c r="B125" s="143"/>
      <c r="C125" s="143"/>
      <c r="D125" s="143"/>
      <c r="E125" s="154"/>
      <c r="F125" s="153"/>
      <c r="G125" s="143"/>
      <c r="H125" s="143"/>
      <c r="I125" s="143"/>
      <c r="J125" s="143"/>
      <c r="K125" s="143"/>
      <c r="L125" s="142"/>
      <c r="M125" s="143"/>
      <c r="N125" s="142"/>
      <c r="O125" s="143"/>
    </row>
    <row r="126" spans="1:21" hidden="1">
      <c r="A126" s="143"/>
      <c r="B126" s="143"/>
      <c r="C126" s="143"/>
      <c r="D126" s="143"/>
      <c r="E126" s="154"/>
      <c r="F126" s="153"/>
      <c r="G126" s="143"/>
      <c r="H126" s="143"/>
      <c r="I126" s="143"/>
      <c r="J126" s="143"/>
      <c r="K126" s="143"/>
      <c r="L126" s="142"/>
      <c r="M126" s="143"/>
      <c r="N126" s="142"/>
      <c r="O126" s="143"/>
    </row>
    <row r="127" spans="1:21" hidden="1">
      <c r="A127" s="143"/>
      <c r="B127" s="143"/>
      <c r="C127" s="143"/>
      <c r="D127" s="143"/>
      <c r="E127" s="154"/>
      <c r="F127" s="153"/>
      <c r="G127" s="143"/>
      <c r="H127" s="143"/>
      <c r="I127" s="143"/>
      <c r="J127" s="143"/>
      <c r="K127" s="143"/>
      <c r="L127" s="142"/>
      <c r="M127" s="143"/>
      <c r="N127" s="142"/>
      <c r="O127" s="143"/>
    </row>
    <row r="128" spans="1:21" hidden="1">
      <c r="A128" s="143"/>
      <c r="B128" s="143"/>
      <c r="C128" s="143"/>
      <c r="D128" s="143"/>
      <c r="E128" s="154"/>
      <c r="F128" s="155"/>
      <c r="G128" s="143"/>
      <c r="H128" s="143"/>
      <c r="I128" s="143"/>
      <c r="J128" s="143"/>
      <c r="K128" s="143"/>
      <c r="L128" s="142"/>
      <c r="M128" s="143"/>
      <c r="N128" s="142"/>
      <c r="O128" s="143"/>
    </row>
    <row r="129" spans="1:15" hidden="1">
      <c r="A129" s="143"/>
      <c r="B129" s="143"/>
      <c r="C129" s="143"/>
      <c r="D129" s="143"/>
      <c r="E129" s="154"/>
      <c r="F129" s="142"/>
      <c r="G129" s="143"/>
      <c r="H129" s="143"/>
      <c r="I129" s="143"/>
      <c r="J129" s="143"/>
      <c r="K129" s="143"/>
      <c r="L129" s="142"/>
      <c r="M129" s="143"/>
      <c r="N129" s="142"/>
      <c r="O129" s="143"/>
    </row>
    <row r="130" spans="1:15" hidden="1">
      <c r="A130" s="143"/>
      <c r="B130" s="143"/>
      <c r="C130" s="143"/>
      <c r="D130" s="143"/>
      <c r="E130" s="154"/>
      <c r="F130" s="143"/>
      <c r="G130" s="143"/>
      <c r="H130" s="143"/>
      <c r="I130" s="143"/>
      <c r="J130" s="143"/>
      <c r="K130" s="143"/>
      <c r="L130" s="142"/>
      <c r="M130" s="143"/>
      <c r="N130" s="142"/>
      <c r="O130" s="156"/>
    </row>
    <row r="131" spans="1:15" hidden="1">
      <c r="A131" s="143"/>
      <c r="B131" s="143"/>
      <c r="C131" s="143"/>
      <c r="D131" s="143"/>
      <c r="E131" s="154"/>
      <c r="F131" s="143"/>
      <c r="G131" s="143"/>
      <c r="H131" s="143"/>
      <c r="I131" s="143"/>
      <c r="J131" s="143"/>
      <c r="K131" s="143"/>
      <c r="L131" s="142"/>
      <c r="M131" s="143"/>
      <c r="N131" s="142"/>
      <c r="O131" s="143"/>
    </row>
    <row r="132" spans="1:15" hidden="1">
      <c r="A132" s="143"/>
      <c r="B132" s="143"/>
      <c r="C132" s="143"/>
      <c r="D132" s="143"/>
      <c r="E132" s="154"/>
      <c r="F132" s="155"/>
      <c r="G132" s="143"/>
      <c r="H132" s="143"/>
      <c r="I132" s="143"/>
      <c r="J132" s="143"/>
      <c r="K132" s="143"/>
      <c r="L132" s="142"/>
      <c r="M132" s="143"/>
      <c r="N132" s="142"/>
      <c r="O132" s="143"/>
    </row>
    <row r="133" spans="1:15" hidden="1">
      <c r="A133" s="143"/>
      <c r="B133" s="143"/>
      <c r="C133" s="143"/>
      <c r="D133" s="143"/>
      <c r="E133" s="154"/>
      <c r="F133" s="153"/>
      <c r="G133" s="143"/>
      <c r="H133" s="143"/>
      <c r="I133" s="143"/>
      <c r="J133" s="143"/>
      <c r="K133" s="143"/>
      <c r="L133" s="142"/>
      <c r="M133" s="143"/>
      <c r="N133" s="142"/>
      <c r="O133" s="143"/>
    </row>
    <row r="134" spans="1:15" hidden="1">
      <c r="A134" s="143"/>
      <c r="B134" s="143"/>
      <c r="C134" s="143"/>
      <c r="D134" s="143"/>
      <c r="E134" s="154"/>
      <c r="F134" s="153"/>
      <c r="G134" s="143"/>
      <c r="H134" s="143"/>
      <c r="I134" s="143"/>
      <c r="J134" s="143"/>
      <c r="K134" s="143"/>
      <c r="L134" s="142"/>
      <c r="M134" s="143"/>
      <c r="N134" s="142"/>
      <c r="O134" s="143"/>
    </row>
    <row r="135" spans="1:15" hidden="1">
      <c r="A135" s="143"/>
      <c r="B135" s="143"/>
      <c r="C135" s="143"/>
      <c r="D135" s="143"/>
      <c r="E135" s="154"/>
      <c r="F135" s="153"/>
      <c r="G135" s="143"/>
      <c r="H135" s="143"/>
      <c r="I135" s="143"/>
      <c r="J135" s="143"/>
      <c r="K135" s="143"/>
      <c r="L135" s="142"/>
      <c r="M135" s="143"/>
      <c r="N135" s="142"/>
      <c r="O135" s="143"/>
    </row>
    <row r="136" spans="1:15" hidden="1">
      <c r="A136" s="143"/>
      <c r="B136" s="143"/>
      <c r="C136" s="143"/>
      <c r="D136" s="143"/>
      <c r="E136" s="154"/>
      <c r="F136" s="153"/>
      <c r="G136" s="143"/>
      <c r="H136" s="143"/>
      <c r="I136" s="143"/>
      <c r="J136" s="143"/>
      <c r="K136" s="143"/>
      <c r="L136" s="142"/>
      <c r="M136" s="143"/>
      <c r="N136" s="142"/>
      <c r="O136" s="143"/>
    </row>
    <row r="137" spans="1:15" hidden="1">
      <c r="A137" s="143"/>
      <c r="B137" s="143"/>
      <c r="C137" s="143"/>
      <c r="D137" s="143"/>
      <c r="E137" s="154"/>
      <c r="F137" s="153"/>
      <c r="G137" s="143"/>
      <c r="H137" s="143"/>
      <c r="I137" s="143"/>
      <c r="J137" s="143"/>
      <c r="K137" s="143"/>
      <c r="L137" s="142"/>
      <c r="M137" s="143"/>
      <c r="N137" s="142"/>
      <c r="O137" s="143"/>
    </row>
    <row r="138" spans="1:15" hidden="1">
      <c r="A138" s="143"/>
      <c r="B138" s="143"/>
      <c r="C138" s="143"/>
      <c r="D138" s="143"/>
      <c r="E138" s="154"/>
      <c r="F138" s="153"/>
      <c r="G138" s="143"/>
      <c r="H138" s="143"/>
      <c r="I138" s="143"/>
      <c r="J138" s="143"/>
      <c r="K138" s="143"/>
      <c r="L138" s="142"/>
      <c r="M138" s="143"/>
      <c r="N138" s="142"/>
      <c r="O138" s="143"/>
    </row>
    <row r="139" spans="1:15" hidden="1">
      <c r="A139" s="143"/>
      <c r="B139" s="143"/>
      <c r="C139" s="143"/>
      <c r="D139" s="143"/>
      <c r="E139" s="154"/>
      <c r="F139" s="153"/>
      <c r="G139" s="143"/>
      <c r="H139" s="143"/>
      <c r="I139" s="143"/>
      <c r="J139" s="143"/>
      <c r="K139" s="143"/>
      <c r="L139" s="142"/>
      <c r="M139" s="143"/>
      <c r="N139" s="142"/>
      <c r="O139" s="143"/>
    </row>
    <row r="140" spans="1:15" hidden="1">
      <c r="A140" s="143"/>
      <c r="B140" s="143"/>
      <c r="C140" s="143"/>
      <c r="D140" s="143"/>
      <c r="E140" s="154"/>
      <c r="F140" s="153"/>
      <c r="G140" s="143"/>
      <c r="H140" s="143"/>
      <c r="I140" s="143"/>
      <c r="J140" s="143"/>
      <c r="K140" s="143"/>
      <c r="L140" s="142"/>
      <c r="M140" s="143"/>
      <c r="N140" s="142"/>
      <c r="O140" s="143"/>
    </row>
    <row r="141" spans="1:15" hidden="1">
      <c r="A141" s="143"/>
      <c r="B141" s="143"/>
      <c r="C141" s="143"/>
      <c r="D141" s="143"/>
      <c r="E141" s="154"/>
      <c r="F141" s="153"/>
      <c r="G141" s="143"/>
      <c r="H141" s="143"/>
      <c r="I141" s="143"/>
      <c r="J141" s="143"/>
      <c r="K141" s="143"/>
      <c r="L141" s="142"/>
      <c r="M141" s="143"/>
      <c r="N141" s="142"/>
      <c r="O141" s="143"/>
    </row>
    <row r="142" spans="1:15" ht="15" hidden="1" customHeight="1">
      <c r="A142" s="143"/>
      <c r="B142" s="143"/>
      <c r="C142" s="143"/>
      <c r="D142" s="143"/>
      <c r="E142" s="154"/>
      <c r="F142" s="153"/>
      <c r="G142" s="143"/>
      <c r="H142" s="143"/>
      <c r="I142" s="143"/>
      <c r="J142" s="143"/>
      <c r="K142" s="143"/>
      <c r="L142" s="142"/>
      <c r="M142" s="143"/>
      <c r="N142" s="142"/>
      <c r="O142" s="143"/>
    </row>
    <row r="143" spans="1:15" ht="15" hidden="1" customHeight="1">
      <c r="A143" s="143"/>
      <c r="B143" s="143"/>
      <c r="C143" s="143"/>
      <c r="D143" s="143"/>
      <c r="E143" s="154"/>
      <c r="F143" s="153"/>
      <c r="G143" s="143"/>
      <c r="H143" s="143"/>
      <c r="I143" s="143"/>
      <c r="J143" s="143"/>
      <c r="K143" s="143"/>
      <c r="L143" s="142"/>
      <c r="M143" s="143"/>
      <c r="N143" s="142"/>
      <c r="O143" s="143"/>
    </row>
    <row r="144" spans="1:15" hidden="1">
      <c r="A144" s="143"/>
      <c r="B144" s="143"/>
      <c r="C144" s="143"/>
      <c r="D144" s="143"/>
      <c r="E144" s="154"/>
      <c r="F144" s="153"/>
      <c r="G144" s="143"/>
      <c r="H144" s="143"/>
      <c r="I144" s="143"/>
      <c r="J144" s="143"/>
      <c r="K144" s="143"/>
      <c r="L144" s="142"/>
      <c r="M144" s="143"/>
      <c r="N144" s="142"/>
      <c r="O144" s="143"/>
    </row>
    <row r="145" spans="1:15" hidden="1">
      <c r="A145" s="143"/>
      <c r="B145" s="143"/>
      <c r="C145" s="143"/>
      <c r="D145" s="143"/>
      <c r="E145" s="154"/>
      <c r="F145" s="153"/>
      <c r="G145" s="143"/>
      <c r="H145" s="143"/>
      <c r="I145" s="143"/>
      <c r="J145" s="143"/>
      <c r="K145" s="143"/>
      <c r="L145" s="142"/>
      <c r="M145" s="143"/>
      <c r="N145" s="142"/>
      <c r="O145" s="143"/>
    </row>
    <row r="146" spans="1:15" hidden="1">
      <c r="A146" s="143"/>
      <c r="B146" s="143"/>
      <c r="C146" s="143"/>
      <c r="D146" s="143"/>
      <c r="E146" s="154"/>
      <c r="F146" s="153"/>
      <c r="G146" s="143"/>
      <c r="H146" s="143"/>
      <c r="I146" s="143"/>
      <c r="J146" s="143"/>
      <c r="K146" s="143"/>
      <c r="L146" s="142"/>
      <c r="M146" s="143"/>
      <c r="N146" s="143"/>
      <c r="O146" s="143"/>
    </row>
    <row r="147" spans="1:15" hidden="1">
      <c r="A147" s="143"/>
      <c r="B147" s="143"/>
      <c r="C147" s="143"/>
      <c r="D147" s="143"/>
      <c r="E147" s="154"/>
      <c r="F147" s="153"/>
      <c r="G147" s="143"/>
      <c r="H147" s="143"/>
      <c r="I147" s="143"/>
      <c r="J147" s="143"/>
      <c r="K147" s="143"/>
      <c r="L147" s="142"/>
      <c r="M147" s="143"/>
      <c r="N147" s="143"/>
      <c r="O147" s="143"/>
    </row>
    <row r="148" spans="1:15" hidden="1">
      <c r="A148" s="143"/>
      <c r="B148" s="143"/>
      <c r="C148" s="143"/>
      <c r="D148" s="143"/>
      <c r="E148" s="154"/>
      <c r="F148" s="143"/>
      <c r="G148" s="143"/>
      <c r="H148" s="143"/>
      <c r="I148" s="143"/>
      <c r="J148" s="143"/>
      <c r="K148" s="143"/>
      <c r="L148" s="142"/>
      <c r="M148" s="143"/>
      <c r="N148" s="143"/>
      <c r="O148" s="143"/>
    </row>
    <row r="149" spans="1:15" hidden="1">
      <c r="A149" s="143"/>
      <c r="B149" s="143"/>
      <c r="C149" s="143"/>
      <c r="D149" s="143"/>
      <c r="E149" s="154"/>
      <c r="F149" s="153"/>
      <c r="G149" s="143"/>
      <c r="H149" s="143"/>
      <c r="I149" s="143"/>
      <c r="J149" s="143"/>
      <c r="K149" s="143"/>
      <c r="L149" s="142"/>
      <c r="M149" s="143"/>
      <c r="N149" s="142"/>
      <c r="O149" s="143"/>
    </row>
    <row r="150" spans="1:15" hidden="1">
      <c r="A150" s="145"/>
      <c r="B150" s="144"/>
      <c r="C150" s="144"/>
      <c r="E150" s="152"/>
      <c r="F150" s="144"/>
      <c r="G150" s="145"/>
      <c r="H150" s="144"/>
      <c r="I150" s="144"/>
      <c r="J150" s="144"/>
      <c r="K150" s="145"/>
      <c r="L150" s="144"/>
      <c r="M150" s="145"/>
      <c r="N150" s="144"/>
      <c r="O150" s="145"/>
    </row>
    <row r="151" spans="1:15" hidden="1">
      <c r="B151" s="18"/>
      <c r="C151" s="18"/>
      <c r="E151" s="19"/>
      <c r="F151" s="18"/>
      <c r="G151" s="3"/>
      <c r="H151" s="18"/>
      <c r="I151" s="18"/>
      <c r="J151" s="18"/>
      <c r="K151" s="3"/>
      <c r="L151" s="18"/>
      <c r="M151" s="3"/>
      <c r="N151" s="18"/>
    </row>
    <row r="152" spans="1:15" hidden="1">
      <c r="B152" s="18"/>
      <c r="C152" s="18"/>
      <c r="E152" s="19"/>
      <c r="F152" s="18"/>
      <c r="G152" s="3"/>
      <c r="H152" s="18"/>
      <c r="I152" s="18"/>
      <c r="J152" s="18"/>
      <c r="K152" s="3"/>
      <c r="L152" s="3"/>
      <c r="M152" s="3"/>
      <c r="N152" s="18"/>
    </row>
    <row r="153" spans="1:15" hidden="1">
      <c r="B153" s="18"/>
      <c r="C153" s="18"/>
      <c r="E153" s="19"/>
      <c r="F153" s="18"/>
      <c r="G153" s="3"/>
      <c r="H153" s="18"/>
      <c r="I153" s="18"/>
      <c r="J153" s="18"/>
      <c r="K153" s="3"/>
      <c r="L153" s="3"/>
      <c r="M153" s="3"/>
      <c r="N153" s="18"/>
    </row>
    <row r="154" spans="1:15" hidden="1">
      <c r="B154" s="18"/>
      <c r="C154" s="18"/>
      <c r="E154" s="19"/>
      <c r="F154" s="18"/>
      <c r="G154" s="3"/>
      <c r="H154" s="18"/>
      <c r="I154" s="18"/>
      <c r="J154" s="18"/>
      <c r="K154" s="3"/>
      <c r="L154" s="3"/>
      <c r="M154" s="3"/>
      <c r="N154" s="18"/>
    </row>
    <row r="155" spans="1:15" hidden="1">
      <c r="B155" s="18"/>
      <c r="C155" s="18"/>
      <c r="E155" s="19"/>
      <c r="F155" s="18"/>
      <c r="G155" s="3"/>
      <c r="H155" s="18"/>
      <c r="I155" s="18"/>
      <c r="J155" s="18"/>
      <c r="K155" s="3"/>
      <c r="L155" s="3"/>
      <c r="M155" s="3"/>
      <c r="N155" s="18"/>
    </row>
    <row r="156" spans="1:15" hidden="1">
      <c r="B156" s="18"/>
      <c r="C156" s="18"/>
      <c r="E156" s="19"/>
      <c r="F156" s="18"/>
      <c r="G156" s="3"/>
      <c r="H156" s="18"/>
      <c r="I156" s="18"/>
      <c r="J156" s="18"/>
      <c r="K156" s="3"/>
      <c r="L156" s="18"/>
      <c r="M156" s="3"/>
      <c r="N156" s="18"/>
    </row>
    <row r="157" spans="1:15" hidden="1">
      <c r="B157" s="18"/>
      <c r="C157" s="18"/>
      <c r="E157" s="19"/>
      <c r="F157" s="18"/>
      <c r="G157" s="3"/>
      <c r="H157" s="18"/>
      <c r="I157" s="18"/>
      <c r="J157" s="18"/>
      <c r="K157" s="3"/>
      <c r="L157" s="18"/>
      <c r="M157" s="3"/>
      <c r="N157" s="18"/>
    </row>
    <row r="158" spans="1:15" hidden="1">
      <c r="B158" s="18"/>
      <c r="C158" s="18"/>
      <c r="E158" s="19"/>
      <c r="F158" s="18"/>
      <c r="G158" s="3"/>
      <c r="H158" s="18"/>
      <c r="I158" s="18"/>
      <c r="J158" s="18"/>
      <c r="K158" s="3"/>
      <c r="L158" s="18"/>
      <c r="M158" s="3"/>
      <c r="N158" s="18"/>
    </row>
    <row r="159" spans="1:15" hidden="1">
      <c r="B159" s="18"/>
      <c r="C159" s="18"/>
      <c r="E159" s="19"/>
      <c r="F159" s="18"/>
      <c r="G159" s="3"/>
      <c r="H159" s="18"/>
      <c r="I159" s="18"/>
      <c r="J159" s="18"/>
      <c r="K159" s="3"/>
      <c r="L159" s="18"/>
      <c r="M159" s="3"/>
      <c r="N159" s="18"/>
    </row>
    <row r="160" spans="1:15" hidden="1">
      <c r="B160" s="18"/>
      <c r="C160" s="18"/>
      <c r="E160" s="19"/>
      <c r="F160" s="18"/>
      <c r="G160" s="3"/>
      <c r="H160" s="18"/>
      <c r="I160" s="18"/>
      <c r="J160" s="18"/>
      <c r="K160" s="3"/>
      <c r="L160" s="18"/>
      <c r="M160" s="3"/>
      <c r="N160" s="18"/>
    </row>
    <row r="161" spans="2:14" hidden="1">
      <c r="B161" s="18"/>
      <c r="C161" s="18"/>
      <c r="E161" s="19"/>
      <c r="F161" s="18"/>
      <c r="G161" s="3"/>
      <c r="H161" s="18"/>
      <c r="I161" s="18"/>
      <c r="J161" s="18"/>
      <c r="K161" s="3"/>
      <c r="L161" s="18"/>
      <c r="M161" s="3"/>
      <c r="N161" s="18"/>
    </row>
    <row r="162" spans="2:14" hidden="1">
      <c r="B162" s="18"/>
      <c r="C162" s="18"/>
      <c r="E162" s="19"/>
      <c r="F162" s="18"/>
      <c r="G162" s="3"/>
      <c r="H162" s="18"/>
      <c r="I162" s="18"/>
      <c r="J162" s="18"/>
      <c r="K162" s="3"/>
      <c r="L162" s="18"/>
      <c r="M162" s="3"/>
      <c r="N162" s="18"/>
    </row>
    <row r="163" spans="2:14" hidden="1">
      <c r="B163" s="18"/>
      <c r="C163" s="18"/>
      <c r="E163" s="19"/>
      <c r="F163" s="18"/>
      <c r="G163" s="3"/>
      <c r="H163" s="18"/>
      <c r="I163" s="18"/>
      <c r="J163" s="18"/>
      <c r="K163" s="3"/>
      <c r="L163" s="18"/>
      <c r="M163" s="3"/>
      <c r="N163" s="18"/>
    </row>
    <row r="164" spans="2:14" hidden="1">
      <c r="B164" s="18"/>
      <c r="C164" s="18"/>
      <c r="E164" s="19"/>
      <c r="F164" s="18"/>
      <c r="G164" s="3"/>
      <c r="H164" s="18"/>
      <c r="I164" s="18"/>
      <c r="J164" s="18"/>
      <c r="K164" s="3"/>
      <c r="L164" s="18"/>
      <c r="M164" s="3"/>
      <c r="N164" s="18"/>
    </row>
    <row r="165" spans="2:14" hidden="1">
      <c r="B165" s="18"/>
      <c r="C165" s="18"/>
      <c r="E165" s="19"/>
      <c r="F165" s="18"/>
      <c r="G165" s="3"/>
      <c r="H165" s="18"/>
      <c r="I165" s="18"/>
      <c r="J165" s="18"/>
      <c r="K165" s="3"/>
      <c r="L165" s="18"/>
      <c r="M165" s="3"/>
      <c r="N165" s="18"/>
    </row>
    <row r="166" spans="2:14" hidden="1">
      <c r="B166" s="18"/>
      <c r="C166" s="18"/>
      <c r="E166" s="19"/>
      <c r="F166" s="18"/>
      <c r="G166" s="3"/>
      <c r="H166" s="18"/>
      <c r="I166" s="18"/>
      <c r="J166" s="18"/>
      <c r="K166" s="3"/>
      <c r="L166" s="18"/>
      <c r="M166" s="3"/>
      <c r="N166" s="18"/>
    </row>
    <row r="167" spans="2:14" hidden="1">
      <c r="B167" s="18"/>
      <c r="C167" s="18"/>
      <c r="E167" s="19"/>
      <c r="F167" s="18"/>
      <c r="G167" s="3"/>
      <c r="H167" s="18"/>
      <c r="I167" s="18"/>
      <c r="J167" s="18"/>
      <c r="K167" s="3"/>
      <c r="L167" s="18"/>
      <c r="M167" s="3"/>
      <c r="N167" s="18"/>
    </row>
    <row r="168" spans="2:14" hidden="1">
      <c r="B168" s="18"/>
      <c r="C168" s="18"/>
      <c r="E168" s="19"/>
      <c r="F168" s="18"/>
      <c r="G168" s="3"/>
      <c r="H168" s="18"/>
      <c r="I168" s="18"/>
      <c r="J168" s="18"/>
      <c r="K168" s="3"/>
      <c r="L168" s="18"/>
      <c r="M168" s="3"/>
      <c r="N168" s="18"/>
    </row>
    <row r="169" spans="2:14" hidden="1">
      <c r="B169" s="18"/>
      <c r="C169" s="18"/>
      <c r="E169" s="19"/>
      <c r="F169" s="18"/>
      <c r="G169" s="3"/>
      <c r="H169" s="18"/>
      <c r="I169" s="18"/>
      <c r="J169" s="18"/>
      <c r="K169" s="3"/>
      <c r="L169" s="18"/>
      <c r="M169" s="3"/>
      <c r="N169" s="18"/>
    </row>
    <row r="170" spans="2:14" hidden="1">
      <c r="B170" s="18"/>
      <c r="C170" s="18"/>
      <c r="E170" s="19"/>
      <c r="F170" s="18"/>
      <c r="G170" s="3"/>
      <c r="H170" s="18"/>
      <c r="I170" s="18"/>
      <c r="J170" s="18"/>
      <c r="K170" s="3"/>
      <c r="L170" s="18"/>
      <c r="M170" s="3"/>
      <c r="N170" s="18"/>
    </row>
    <row r="171" spans="2:14" hidden="1">
      <c r="B171" s="18"/>
      <c r="C171" s="18"/>
      <c r="E171" s="19"/>
      <c r="F171" s="18"/>
      <c r="G171" s="3"/>
      <c r="H171" s="18"/>
      <c r="I171" s="18"/>
      <c r="J171" s="18"/>
      <c r="K171" s="3"/>
      <c r="L171" s="18"/>
      <c r="M171" s="3"/>
      <c r="N171" s="18"/>
    </row>
    <row r="172" spans="2:14" hidden="1">
      <c r="B172" s="18"/>
      <c r="C172" s="18"/>
      <c r="E172" s="19"/>
      <c r="F172" s="18"/>
      <c r="G172" s="3"/>
      <c r="H172" s="18"/>
      <c r="I172" s="18"/>
      <c r="J172" s="18"/>
      <c r="K172" s="3"/>
      <c r="L172" s="18"/>
      <c r="M172" s="3"/>
      <c r="N172" s="18"/>
    </row>
    <row r="173" spans="2:14" hidden="1">
      <c r="B173" s="18"/>
      <c r="C173" s="18"/>
      <c r="E173" s="19"/>
      <c r="F173" s="18"/>
      <c r="G173" s="3"/>
      <c r="H173" s="18"/>
      <c r="I173" s="18"/>
      <c r="J173" s="18"/>
      <c r="K173" s="3"/>
      <c r="L173" s="18"/>
      <c r="M173" s="3"/>
      <c r="N173" s="18"/>
    </row>
    <row r="174" spans="2:14" hidden="1">
      <c r="B174" s="18"/>
      <c r="C174" s="18"/>
      <c r="E174" s="19"/>
      <c r="F174" s="18"/>
      <c r="G174" s="3"/>
      <c r="H174" s="18"/>
      <c r="I174" s="18"/>
      <c r="J174" s="18"/>
      <c r="K174" s="3"/>
      <c r="L174" s="18"/>
      <c r="M174" s="3"/>
      <c r="N174" s="18"/>
    </row>
    <row r="175" spans="2:14" hidden="1">
      <c r="B175" s="18"/>
      <c r="C175" s="18"/>
      <c r="E175" s="19"/>
      <c r="F175" s="18"/>
      <c r="G175" s="3"/>
      <c r="H175" s="18"/>
      <c r="I175" s="18"/>
      <c r="J175" s="18"/>
      <c r="K175" s="3"/>
      <c r="L175" s="18"/>
      <c r="M175" s="3"/>
      <c r="N175" s="18"/>
    </row>
    <row r="176" spans="2:14" hidden="1">
      <c r="B176" s="18"/>
      <c r="C176" s="18"/>
      <c r="E176" s="19"/>
      <c r="F176" s="18"/>
      <c r="G176" s="3"/>
      <c r="H176" s="18"/>
      <c r="I176" s="18"/>
      <c r="J176" s="18"/>
      <c r="K176" s="3"/>
      <c r="L176" s="18"/>
      <c r="M176" s="3"/>
      <c r="N176" s="18"/>
    </row>
    <row r="177" spans="2:14" hidden="1">
      <c r="B177" s="18"/>
      <c r="C177" s="18"/>
      <c r="E177" s="19"/>
      <c r="F177" s="18"/>
      <c r="G177" s="3"/>
      <c r="H177" s="18"/>
      <c r="I177" s="18"/>
      <c r="J177" s="18"/>
      <c r="K177" s="3"/>
      <c r="L177" s="18"/>
      <c r="M177" s="3"/>
      <c r="N177" s="18"/>
    </row>
    <row r="178" spans="2:14" hidden="1">
      <c r="B178" s="18"/>
      <c r="C178" s="18"/>
      <c r="E178" s="19"/>
      <c r="F178" s="18"/>
      <c r="G178" s="3"/>
      <c r="H178" s="18"/>
      <c r="I178" s="18"/>
      <c r="J178" s="18"/>
      <c r="K178" s="3"/>
      <c r="L178" s="18"/>
      <c r="M178" s="3"/>
      <c r="N178" s="18"/>
    </row>
    <row r="179" spans="2:14" hidden="1">
      <c r="B179" s="18"/>
      <c r="C179" s="18"/>
      <c r="E179" s="19"/>
      <c r="F179" s="18"/>
      <c r="G179" s="3"/>
      <c r="H179" s="18"/>
      <c r="I179" s="18"/>
      <c r="J179" s="18"/>
      <c r="K179" s="3"/>
      <c r="L179" s="18"/>
      <c r="M179" s="3"/>
      <c r="N179" s="18"/>
    </row>
    <row r="180" spans="2:14" hidden="1">
      <c r="B180" s="18"/>
      <c r="C180" s="18"/>
      <c r="E180" s="19"/>
      <c r="F180" s="18"/>
      <c r="G180" s="3"/>
      <c r="H180" s="18"/>
      <c r="I180" s="18"/>
      <c r="J180" s="18"/>
      <c r="K180" s="3"/>
      <c r="L180" s="18"/>
      <c r="M180" s="3"/>
      <c r="N180" s="18"/>
    </row>
    <row r="181" spans="2:14" hidden="1">
      <c r="B181" s="18"/>
      <c r="C181" s="18"/>
      <c r="E181" s="19"/>
      <c r="F181" s="18"/>
      <c r="G181" s="3"/>
      <c r="H181" s="18"/>
      <c r="I181" s="18"/>
      <c r="J181" s="18"/>
      <c r="K181" s="3"/>
      <c r="L181" s="18"/>
      <c r="M181" s="3"/>
      <c r="N181" s="18"/>
    </row>
    <row r="182" spans="2:14" hidden="1">
      <c r="B182" s="18"/>
      <c r="C182" s="18"/>
      <c r="E182" s="19"/>
      <c r="F182" s="18"/>
      <c r="G182" s="3"/>
      <c r="H182" s="18"/>
      <c r="I182" s="18"/>
      <c r="J182" s="18"/>
      <c r="K182" s="3"/>
      <c r="L182" s="18"/>
      <c r="M182" s="3"/>
      <c r="N182" s="18"/>
    </row>
    <row r="183" spans="2:14" hidden="1">
      <c r="B183" s="18"/>
      <c r="C183" s="18"/>
      <c r="E183" s="19"/>
      <c r="F183" s="18"/>
      <c r="G183" s="3"/>
      <c r="H183" s="18"/>
      <c r="I183" s="18"/>
      <c r="J183" s="18"/>
      <c r="K183" s="3"/>
      <c r="L183" s="18"/>
      <c r="M183" s="3"/>
      <c r="N183" s="18"/>
    </row>
    <row r="184" spans="2:14" hidden="1">
      <c r="B184" s="18"/>
      <c r="C184" s="18"/>
      <c r="E184" s="19"/>
      <c r="F184" s="18"/>
      <c r="G184" s="3"/>
      <c r="H184" s="18"/>
      <c r="I184" s="18"/>
      <c r="J184" s="18"/>
      <c r="K184" s="3"/>
      <c r="L184" s="18"/>
      <c r="M184" s="3"/>
      <c r="N184" s="18"/>
    </row>
    <row r="185" spans="2:14" hidden="1">
      <c r="B185" s="18"/>
      <c r="C185" s="18"/>
      <c r="E185" s="19"/>
      <c r="F185" s="18"/>
      <c r="G185" s="3"/>
      <c r="H185" s="18"/>
      <c r="I185" s="18"/>
      <c r="J185" s="18"/>
      <c r="K185" s="3"/>
      <c r="L185" s="18"/>
      <c r="M185" s="3"/>
      <c r="N185" s="18"/>
    </row>
    <row r="186" spans="2:14" hidden="1">
      <c r="B186" s="18"/>
      <c r="C186" s="18"/>
      <c r="E186" s="19"/>
      <c r="F186" s="18"/>
      <c r="G186" s="3"/>
      <c r="H186" s="18"/>
      <c r="I186" s="18"/>
      <c r="J186" s="18"/>
      <c r="K186" s="3"/>
      <c r="L186" s="18"/>
      <c r="M186" s="3"/>
      <c r="N186" s="18"/>
    </row>
    <row r="187" spans="2:14" hidden="1">
      <c r="B187" s="18"/>
      <c r="C187" s="18"/>
      <c r="E187" s="19"/>
      <c r="F187" s="18"/>
      <c r="G187" s="3"/>
      <c r="H187" s="18"/>
      <c r="I187" s="18"/>
      <c r="J187" s="18"/>
      <c r="K187" s="3"/>
      <c r="L187" s="18"/>
      <c r="M187" s="3"/>
      <c r="N187" s="18"/>
    </row>
    <row r="188" spans="2:14" hidden="1">
      <c r="B188" s="18"/>
      <c r="C188" s="18"/>
      <c r="E188" s="19"/>
      <c r="F188" s="18"/>
      <c r="G188" s="3"/>
      <c r="H188" s="18"/>
      <c r="I188" s="18"/>
      <c r="J188" s="18"/>
      <c r="K188" s="3"/>
      <c r="L188" s="18"/>
      <c r="M188" s="3"/>
      <c r="N188" s="18"/>
    </row>
    <row r="189" spans="2:14" hidden="1">
      <c r="B189" s="18"/>
      <c r="C189" s="18"/>
      <c r="E189" s="19"/>
      <c r="F189" s="18"/>
      <c r="G189" s="3"/>
      <c r="H189" s="18"/>
      <c r="I189" s="18"/>
      <c r="J189" s="18"/>
      <c r="K189" s="3"/>
      <c r="L189" s="18"/>
      <c r="M189" s="3"/>
      <c r="N189" s="18"/>
    </row>
    <row r="190" spans="2:14" hidden="1">
      <c r="B190" s="18"/>
      <c r="C190" s="18"/>
      <c r="E190" s="19"/>
      <c r="F190" s="18"/>
      <c r="G190" s="3"/>
      <c r="H190" s="18"/>
      <c r="I190" s="18"/>
      <c r="J190" s="18"/>
      <c r="K190" s="3"/>
      <c r="L190" s="18"/>
      <c r="M190" s="3"/>
      <c r="N190" s="18"/>
    </row>
    <row r="191" spans="2:14" hidden="1">
      <c r="B191" s="18"/>
      <c r="C191" s="18"/>
      <c r="E191" s="19"/>
      <c r="F191" s="18"/>
      <c r="G191" s="3"/>
      <c r="H191" s="18"/>
      <c r="I191" s="18"/>
      <c r="J191" s="18"/>
      <c r="K191" s="3"/>
      <c r="L191" s="18"/>
      <c r="M191" s="3"/>
      <c r="N191" s="18"/>
    </row>
    <row r="192" spans="2:14" hidden="1">
      <c r="B192" s="18"/>
      <c r="C192" s="18"/>
      <c r="E192" s="19"/>
      <c r="F192" s="18"/>
      <c r="G192" s="3"/>
      <c r="H192" s="18"/>
      <c r="I192" s="18"/>
      <c r="J192" s="18"/>
      <c r="K192" s="3"/>
      <c r="L192" s="18"/>
      <c r="M192" s="3"/>
      <c r="N192" s="18"/>
    </row>
    <row r="193" spans="2:14" hidden="1">
      <c r="B193" s="18"/>
      <c r="C193" s="18"/>
      <c r="E193" s="19"/>
      <c r="F193" s="18"/>
      <c r="G193" s="3"/>
      <c r="H193" s="18"/>
      <c r="I193" s="18"/>
      <c r="J193" s="18"/>
      <c r="K193" s="3"/>
      <c r="L193" s="18"/>
      <c r="M193" s="3"/>
      <c r="N193" s="18"/>
    </row>
    <row r="194" spans="2:14" hidden="1">
      <c r="B194" s="18"/>
      <c r="C194" s="18"/>
      <c r="E194" s="19"/>
      <c r="F194" s="18"/>
      <c r="G194" s="3"/>
      <c r="H194" s="18"/>
      <c r="I194" s="18"/>
      <c r="J194" s="18"/>
      <c r="K194" s="3"/>
      <c r="L194" s="18"/>
      <c r="M194" s="3"/>
      <c r="N194" s="18"/>
    </row>
    <row r="195" spans="2:14" hidden="1">
      <c r="B195" s="18"/>
      <c r="C195" s="18"/>
      <c r="E195" s="19"/>
      <c r="F195" s="18"/>
      <c r="G195" s="3"/>
      <c r="H195" s="18"/>
      <c r="I195" s="18"/>
      <c r="J195" s="18"/>
      <c r="K195" s="3"/>
      <c r="L195" s="18"/>
      <c r="M195" s="3"/>
      <c r="N195" s="18"/>
    </row>
    <row r="196" spans="2:14" hidden="1">
      <c r="B196" s="18"/>
      <c r="C196" s="18"/>
      <c r="E196" s="19"/>
      <c r="F196" s="18"/>
      <c r="G196" s="3"/>
      <c r="H196" s="18"/>
      <c r="I196" s="18"/>
      <c r="J196" s="18"/>
      <c r="K196" s="3"/>
      <c r="L196" s="18"/>
      <c r="M196" s="3"/>
      <c r="N196" s="18"/>
    </row>
    <row r="197" spans="2:14" hidden="1">
      <c r="B197" s="18"/>
      <c r="C197" s="18"/>
      <c r="E197" s="19"/>
      <c r="F197" s="18"/>
      <c r="G197" s="3"/>
      <c r="H197" s="18"/>
      <c r="I197" s="18"/>
      <c r="J197" s="18"/>
      <c r="K197" s="3"/>
      <c r="L197" s="18"/>
      <c r="M197" s="3"/>
      <c r="N197" s="18"/>
    </row>
    <row r="198" spans="2:14" hidden="1">
      <c r="B198" s="18"/>
      <c r="C198" s="18"/>
      <c r="E198" s="19"/>
      <c r="F198" s="18"/>
      <c r="G198" s="3"/>
      <c r="H198" s="18"/>
      <c r="I198" s="18"/>
      <c r="J198" s="18"/>
      <c r="K198" s="3"/>
      <c r="L198" s="18"/>
      <c r="M198" s="3"/>
      <c r="N198" s="18"/>
    </row>
    <row r="199" spans="2:14" hidden="1">
      <c r="B199" s="18"/>
      <c r="C199" s="18"/>
      <c r="E199" s="19"/>
      <c r="F199" s="18"/>
      <c r="G199" s="3"/>
      <c r="H199" s="18"/>
      <c r="I199" s="18"/>
      <c r="J199" s="18"/>
      <c r="K199" s="3"/>
      <c r="L199" s="18"/>
      <c r="M199" s="3"/>
      <c r="N199" s="18"/>
    </row>
    <row r="200" spans="2:14" hidden="1">
      <c r="B200" s="18"/>
      <c r="C200" s="18"/>
      <c r="E200" s="19"/>
      <c r="F200" s="18"/>
      <c r="G200" s="3"/>
      <c r="H200" s="18"/>
      <c r="I200" s="18"/>
      <c r="J200" s="18"/>
      <c r="K200" s="3"/>
      <c r="L200" s="18"/>
      <c r="M200" s="3"/>
      <c r="N200" s="18"/>
    </row>
    <row r="201" spans="2:14" hidden="1">
      <c r="B201" s="18"/>
      <c r="C201" s="18"/>
      <c r="E201" s="19"/>
      <c r="F201" s="18"/>
      <c r="G201" s="3"/>
      <c r="H201" s="18"/>
      <c r="I201" s="18"/>
      <c r="J201" s="18"/>
      <c r="K201" s="3"/>
      <c r="L201" s="18"/>
      <c r="M201" s="3"/>
      <c r="N201" s="18"/>
    </row>
    <row r="202" spans="2:14" hidden="1">
      <c r="B202" s="18"/>
      <c r="C202" s="18"/>
      <c r="E202" s="19"/>
      <c r="F202" s="18"/>
      <c r="G202" s="3"/>
      <c r="H202" s="18"/>
      <c r="I202" s="18"/>
      <c r="J202" s="18"/>
      <c r="K202" s="3"/>
      <c r="L202" s="18"/>
      <c r="M202" s="3"/>
      <c r="N202" s="18"/>
    </row>
    <row r="203" spans="2:14" hidden="1">
      <c r="B203" s="18"/>
      <c r="C203" s="18"/>
      <c r="E203" s="19"/>
      <c r="F203" s="18"/>
      <c r="G203" s="3"/>
      <c r="H203" s="18"/>
      <c r="I203" s="18"/>
      <c r="J203" s="18"/>
      <c r="K203" s="3"/>
      <c r="L203" s="18"/>
      <c r="M203" s="3"/>
      <c r="N203" s="18"/>
    </row>
    <row r="204" spans="2:14" hidden="1">
      <c r="B204" s="18"/>
      <c r="C204" s="18"/>
      <c r="E204" s="19"/>
      <c r="F204" s="18"/>
      <c r="G204" s="3"/>
      <c r="H204" s="18"/>
      <c r="I204" s="18"/>
      <c r="J204" s="18"/>
      <c r="K204" s="3"/>
      <c r="L204" s="18"/>
      <c r="M204" s="3"/>
      <c r="N204" s="18"/>
    </row>
    <row r="205" spans="2:14" hidden="1">
      <c r="B205" s="18"/>
      <c r="C205" s="18"/>
      <c r="E205" s="19"/>
      <c r="F205" s="18"/>
      <c r="G205" s="3"/>
      <c r="H205" s="18"/>
      <c r="I205" s="18"/>
      <c r="J205" s="18"/>
      <c r="K205" s="3"/>
      <c r="L205" s="18"/>
      <c r="M205" s="3"/>
      <c r="N205" s="18"/>
    </row>
    <row r="206" spans="2:14" hidden="1">
      <c r="B206" s="18"/>
      <c r="C206" s="18"/>
      <c r="E206" s="19"/>
      <c r="F206" s="18"/>
      <c r="G206" s="3"/>
      <c r="H206" s="18"/>
      <c r="I206" s="18"/>
      <c r="J206" s="18"/>
      <c r="K206" s="3"/>
      <c r="L206" s="18"/>
      <c r="M206" s="3"/>
      <c r="N206" s="18"/>
    </row>
    <row r="207" spans="2:14" hidden="1">
      <c r="B207" s="18"/>
      <c r="C207" s="18"/>
      <c r="E207" s="19"/>
      <c r="F207" s="18"/>
      <c r="G207" s="3"/>
      <c r="H207" s="18"/>
      <c r="I207" s="18"/>
      <c r="J207" s="18"/>
      <c r="K207" s="3"/>
      <c r="L207" s="18"/>
      <c r="M207" s="3"/>
      <c r="N207" s="18"/>
    </row>
    <row r="208" spans="2:14" hidden="1">
      <c r="B208" s="18"/>
      <c r="C208" s="18"/>
      <c r="E208" s="19"/>
      <c r="F208" s="18"/>
      <c r="G208" s="3"/>
      <c r="H208" s="18"/>
      <c r="I208" s="18"/>
      <c r="J208" s="18"/>
      <c r="K208" s="3"/>
      <c r="L208" s="18"/>
      <c r="M208" s="3"/>
      <c r="N208" s="18"/>
    </row>
    <row r="209" spans="2:14" hidden="1">
      <c r="B209" s="18"/>
      <c r="C209" s="18"/>
      <c r="E209" s="19"/>
      <c r="F209" s="18"/>
      <c r="G209" s="3"/>
      <c r="H209" s="18"/>
      <c r="I209" s="18"/>
      <c r="J209" s="18"/>
      <c r="K209" s="3"/>
      <c r="L209" s="18"/>
      <c r="M209" s="3"/>
      <c r="N209" s="18"/>
    </row>
    <row r="210" spans="2:14" hidden="1">
      <c r="B210" s="18"/>
      <c r="C210" s="18"/>
      <c r="E210" s="19"/>
      <c r="F210" s="18"/>
      <c r="G210" s="3"/>
      <c r="H210" s="18"/>
      <c r="I210" s="18"/>
      <c r="J210" s="18"/>
      <c r="K210" s="3"/>
      <c r="L210" s="18"/>
      <c r="M210" s="3"/>
      <c r="N210" s="18"/>
    </row>
    <row r="211" spans="2:14" hidden="1">
      <c r="B211" s="18"/>
      <c r="C211" s="18"/>
      <c r="E211" s="19"/>
      <c r="F211" s="18"/>
      <c r="G211" s="3"/>
      <c r="H211" s="18"/>
      <c r="I211" s="18"/>
      <c r="J211" s="18"/>
      <c r="K211" s="3"/>
      <c r="L211" s="18"/>
      <c r="M211" s="3"/>
      <c r="N211" s="18"/>
    </row>
    <row r="212" spans="2:14" hidden="1">
      <c r="B212" s="18"/>
      <c r="C212" s="18"/>
      <c r="E212" s="19"/>
      <c r="F212" s="18"/>
      <c r="G212" s="3"/>
      <c r="H212" s="18"/>
      <c r="I212" s="18"/>
      <c r="J212" s="18"/>
      <c r="K212" s="3"/>
      <c r="L212" s="18"/>
      <c r="M212" s="3"/>
      <c r="N212" s="18"/>
    </row>
    <row r="213" spans="2:14" hidden="1">
      <c r="B213" s="18"/>
      <c r="C213" s="18"/>
      <c r="E213" s="19"/>
      <c r="F213" s="18"/>
      <c r="G213" s="3"/>
      <c r="H213" s="18"/>
      <c r="I213" s="18"/>
      <c r="J213" s="18"/>
      <c r="K213" s="3"/>
      <c r="L213" s="18"/>
      <c r="M213" s="3"/>
      <c r="N213" s="18"/>
    </row>
    <row r="214" spans="2:14" hidden="1">
      <c r="B214" s="18"/>
      <c r="C214" s="18"/>
      <c r="E214" s="19"/>
      <c r="F214" s="18"/>
      <c r="G214" s="3"/>
      <c r="H214" s="18"/>
      <c r="I214" s="18"/>
      <c r="J214" s="18"/>
      <c r="K214" s="3"/>
      <c r="L214" s="18"/>
      <c r="M214" s="3"/>
      <c r="N214" s="18"/>
    </row>
    <row r="215" spans="2:14" hidden="1">
      <c r="B215" s="18"/>
      <c r="C215" s="18"/>
      <c r="E215" s="19"/>
      <c r="F215" s="18"/>
      <c r="G215" s="3"/>
      <c r="H215" s="18"/>
      <c r="I215" s="18"/>
      <c r="J215" s="18"/>
      <c r="K215" s="3"/>
      <c r="L215" s="18"/>
      <c r="M215" s="3"/>
      <c r="N215" s="18"/>
    </row>
    <row r="216" spans="2:14" hidden="1">
      <c r="B216" s="18"/>
      <c r="C216" s="18"/>
      <c r="E216" s="19"/>
      <c r="F216" s="18"/>
      <c r="G216" s="3"/>
      <c r="H216" s="18"/>
      <c r="I216" s="18"/>
      <c r="J216" s="18"/>
      <c r="K216" s="3"/>
      <c r="L216" s="18"/>
      <c r="M216" s="3"/>
      <c r="N216" s="18"/>
    </row>
    <row r="217" spans="2:14" hidden="1">
      <c r="B217" s="18"/>
      <c r="C217" s="18"/>
      <c r="E217" s="19"/>
      <c r="F217" s="18"/>
      <c r="G217" s="3"/>
      <c r="H217" s="18"/>
      <c r="I217" s="18"/>
      <c r="J217" s="18"/>
      <c r="K217" s="3"/>
      <c r="L217" s="18"/>
      <c r="M217" s="3"/>
      <c r="N217" s="18"/>
    </row>
    <row r="218" spans="2:14" hidden="1">
      <c r="B218" s="18"/>
      <c r="C218" s="18"/>
      <c r="E218" s="19"/>
      <c r="F218" s="18"/>
      <c r="G218" s="3"/>
      <c r="H218" s="18"/>
      <c r="I218" s="18"/>
      <c r="J218" s="18"/>
      <c r="K218" s="3"/>
      <c r="L218" s="18"/>
      <c r="M218" s="3"/>
      <c r="N218" s="18"/>
    </row>
    <row r="219" spans="2:14" hidden="1">
      <c r="B219" s="18"/>
      <c r="C219" s="18"/>
      <c r="E219" s="19"/>
      <c r="F219" s="18"/>
      <c r="G219" s="3"/>
      <c r="H219" s="18"/>
      <c r="I219" s="18"/>
      <c r="J219" s="18"/>
      <c r="K219" s="3"/>
      <c r="L219" s="18"/>
      <c r="M219" s="3"/>
      <c r="N219" s="18"/>
    </row>
    <row r="220" spans="2:14" hidden="1">
      <c r="B220" s="18"/>
      <c r="C220" s="18"/>
      <c r="E220" s="19"/>
      <c r="F220" s="18"/>
      <c r="G220" s="3"/>
      <c r="H220" s="18"/>
      <c r="I220" s="18"/>
      <c r="J220" s="18"/>
      <c r="K220" s="3"/>
      <c r="L220" s="18"/>
      <c r="M220" s="3"/>
      <c r="N220" s="18"/>
    </row>
    <row r="221" spans="2:14" hidden="1">
      <c r="B221" s="18"/>
      <c r="C221" s="18"/>
      <c r="E221" s="19"/>
      <c r="F221" s="18"/>
      <c r="G221" s="3"/>
      <c r="H221" s="18"/>
      <c r="I221" s="18"/>
      <c r="J221" s="18"/>
      <c r="K221" s="3"/>
      <c r="L221" s="18"/>
      <c r="M221" s="3"/>
      <c r="N221" s="18"/>
    </row>
    <row r="222" spans="2:14" hidden="1">
      <c r="B222" s="18"/>
      <c r="C222" s="18"/>
      <c r="E222" s="19"/>
      <c r="F222" s="18"/>
      <c r="G222" s="3"/>
      <c r="H222" s="18"/>
      <c r="I222" s="18"/>
      <c r="J222" s="18"/>
      <c r="K222" s="3"/>
      <c r="L222" s="18"/>
      <c r="M222" s="3"/>
      <c r="N222" s="18"/>
    </row>
    <row r="223" spans="2:14" hidden="1">
      <c r="B223" s="18"/>
      <c r="C223" s="18"/>
      <c r="E223" s="19"/>
      <c r="F223" s="18"/>
      <c r="G223" s="3"/>
      <c r="H223" s="18"/>
      <c r="I223" s="18"/>
      <c r="J223" s="18"/>
      <c r="K223" s="3"/>
      <c r="L223" s="18"/>
      <c r="M223" s="3"/>
      <c r="N223" s="18"/>
    </row>
    <row r="224" spans="2:14" hidden="1">
      <c r="B224" s="18"/>
      <c r="C224" s="18"/>
      <c r="E224" s="19"/>
      <c r="F224" s="18"/>
      <c r="G224" s="3"/>
      <c r="H224" s="18"/>
      <c r="I224" s="18"/>
      <c r="J224" s="18"/>
      <c r="K224" s="3"/>
      <c r="L224" s="18"/>
      <c r="M224" s="3"/>
      <c r="N224" s="18"/>
    </row>
    <row r="225" spans="2:14" hidden="1">
      <c r="B225" s="18"/>
      <c r="C225" s="18"/>
      <c r="E225" s="19"/>
      <c r="F225" s="18"/>
      <c r="G225" s="3"/>
      <c r="H225" s="18"/>
      <c r="I225" s="18"/>
      <c r="J225" s="18"/>
      <c r="K225" s="3"/>
      <c r="L225" s="18"/>
      <c r="M225" s="3"/>
      <c r="N225" s="18"/>
    </row>
    <row r="226" spans="2:14" hidden="1">
      <c r="B226" s="18"/>
      <c r="C226" s="18"/>
      <c r="E226" s="19"/>
      <c r="F226" s="18"/>
      <c r="G226" s="3"/>
      <c r="H226" s="18"/>
      <c r="I226" s="18"/>
      <c r="J226" s="18"/>
      <c r="K226" s="3"/>
      <c r="L226" s="18"/>
      <c r="M226" s="3"/>
      <c r="N226" s="18"/>
    </row>
    <row r="227" spans="2:14" hidden="1">
      <c r="B227" s="18"/>
      <c r="C227" s="18"/>
      <c r="E227" s="19"/>
      <c r="F227" s="18"/>
      <c r="G227" s="3"/>
      <c r="H227" s="18"/>
      <c r="I227" s="18"/>
      <c r="J227" s="18"/>
      <c r="K227" s="3"/>
      <c r="L227" s="18"/>
      <c r="M227" s="3"/>
      <c r="N227" s="18"/>
    </row>
    <row r="228" spans="2:14" hidden="1">
      <c r="B228" s="18"/>
      <c r="C228" s="18"/>
      <c r="E228" s="19"/>
      <c r="F228" s="18"/>
      <c r="G228" s="3"/>
      <c r="H228" s="18"/>
      <c r="I228" s="18"/>
      <c r="J228" s="18"/>
      <c r="K228" s="3"/>
      <c r="L228" s="18"/>
      <c r="M228" s="3"/>
      <c r="N228" s="18"/>
    </row>
    <row r="229" spans="2:14" hidden="1">
      <c r="B229" s="18"/>
      <c r="C229" s="18"/>
      <c r="E229" s="19"/>
      <c r="F229" s="18"/>
      <c r="G229" s="3"/>
      <c r="H229" s="18"/>
      <c r="I229" s="18"/>
      <c r="J229" s="18"/>
      <c r="K229" s="3"/>
      <c r="L229" s="18"/>
      <c r="M229" s="3"/>
      <c r="N229" s="18"/>
    </row>
    <row r="230" spans="2:14" hidden="1">
      <c r="B230" s="18"/>
      <c r="C230" s="18"/>
      <c r="E230" s="19"/>
      <c r="F230" s="18"/>
      <c r="G230" s="3"/>
      <c r="H230" s="18"/>
      <c r="I230" s="18"/>
      <c r="J230" s="18"/>
      <c r="K230" s="3"/>
      <c r="L230" s="18"/>
      <c r="M230" s="3"/>
      <c r="N230" s="18"/>
    </row>
    <row r="231" spans="2:14" hidden="1">
      <c r="B231" s="18"/>
      <c r="C231" s="18"/>
      <c r="E231" s="19"/>
      <c r="F231" s="18"/>
      <c r="G231" s="3"/>
      <c r="H231" s="18"/>
      <c r="I231" s="18"/>
      <c r="J231" s="18"/>
      <c r="K231" s="3"/>
      <c r="L231" s="18"/>
      <c r="M231" s="3"/>
      <c r="N231" s="18"/>
    </row>
    <row r="232" spans="2:14" hidden="1">
      <c r="B232" s="18"/>
      <c r="C232" s="18"/>
      <c r="E232" s="19"/>
      <c r="F232" s="18"/>
      <c r="G232" s="3"/>
      <c r="H232" s="18"/>
      <c r="I232" s="18"/>
      <c r="J232" s="18"/>
      <c r="K232" s="3"/>
      <c r="L232" s="18"/>
      <c r="M232" s="3"/>
      <c r="N232" s="18"/>
    </row>
    <row r="233" spans="2:14" hidden="1">
      <c r="B233" s="18"/>
      <c r="C233" s="18"/>
      <c r="E233" s="19"/>
      <c r="F233" s="18"/>
      <c r="G233" s="3"/>
      <c r="H233" s="18"/>
      <c r="I233" s="18"/>
      <c r="J233" s="18"/>
      <c r="K233" s="3"/>
      <c r="L233" s="18"/>
      <c r="M233" s="3"/>
      <c r="N233" s="18"/>
    </row>
    <row r="234" spans="2:14" hidden="1">
      <c r="B234" s="18"/>
      <c r="C234" s="18"/>
      <c r="E234" s="19"/>
      <c r="F234" s="18"/>
      <c r="G234" s="3"/>
      <c r="H234" s="18"/>
      <c r="I234" s="18"/>
      <c r="J234" s="18"/>
      <c r="K234" s="3"/>
      <c r="L234" s="18"/>
      <c r="M234" s="3"/>
      <c r="N234" s="18"/>
    </row>
    <row r="235" spans="2:14" hidden="1">
      <c r="B235" s="18"/>
      <c r="C235" s="18"/>
      <c r="E235" s="19"/>
      <c r="F235" s="18"/>
      <c r="G235" s="3"/>
      <c r="H235" s="18"/>
      <c r="I235" s="18"/>
      <c r="J235" s="18"/>
      <c r="K235" s="3"/>
      <c r="L235" s="18"/>
      <c r="M235" s="3"/>
      <c r="N235" s="18"/>
    </row>
    <row r="236" spans="2:14" hidden="1">
      <c r="B236" s="18"/>
      <c r="C236" s="18"/>
      <c r="E236" s="19"/>
      <c r="F236" s="18"/>
      <c r="G236" s="3"/>
      <c r="H236" s="18"/>
      <c r="I236" s="18"/>
      <c r="J236" s="18"/>
      <c r="K236" s="3"/>
      <c r="L236" s="18"/>
      <c r="M236" s="3"/>
      <c r="N236" s="18"/>
    </row>
    <row r="237" spans="2:14" hidden="1">
      <c r="B237" s="18"/>
      <c r="C237" s="18"/>
      <c r="E237" s="19"/>
      <c r="F237" s="18"/>
      <c r="G237" s="3"/>
      <c r="H237" s="18"/>
      <c r="I237" s="18"/>
      <c r="J237" s="18"/>
      <c r="K237" s="3"/>
      <c r="L237" s="18"/>
      <c r="M237" s="3"/>
      <c r="N237" s="18"/>
    </row>
    <row r="238" spans="2:14" hidden="1">
      <c r="B238" s="18"/>
      <c r="C238" s="18"/>
      <c r="E238" s="19"/>
      <c r="F238" s="18"/>
      <c r="G238" s="3"/>
      <c r="H238" s="18"/>
      <c r="I238" s="18"/>
      <c r="J238" s="18"/>
      <c r="K238" s="3"/>
      <c r="L238" s="18"/>
      <c r="M238" s="3"/>
      <c r="N238" s="18"/>
    </row>
    <row r="239" spans="2:14" hidden="1">
      <c r="B239" s="18"/>
      <c r="C239" s="18"/>
      <c r="E239" s="19"/>
      <c r="F239" s="18"/>
      <c r="G239" s="3"/>
      <c r="H239" s="18"/>
      <c r="I239" s="18"/>
      <c r="J239" s="18"/>
      <c r="K239" s="3"/>
      <c r="L239" s="18"/>
      <c r="M239" s="3"/>
      <c r="N239" s="18"/>
    </row>
    <row r="240" spans="2:14" hidden="1">
      <c r="B240" s="18"/>
      <c r="C240" s="18"/>
      <c r="E240" s="19"/>
      <c r="F240" s="18"/>
      <c r="G240" s="3"/>
      <c r="H240" s="18"/>
      <c r="I240" s="18"/>
      <c r="J240" s="18"/>
      <c r="K240" s="3"/>
      <c r="L240" s="18"/>
      <c r="M240" s="3"/>
      <c r="N240" s="18"/>
    </row>
    <row r="241" spans="2:14" hidden="1">
      <c r="B241" s="18"/>
      <c r="C241" s="18"/>
      <c r="E241" s="19"/>
      <c r="F241" s="18"/>
      <c r="G241" s="3"/>
      <c r="H241" s="18"/>
      <c r="I241" s="18"/>
      <c r="J241" s="18"/>
      <c r="K241" s="3"/>
      <c r="L241" s="18"/>
      <c r="M241" s="3"/>
      <c r="N241" s="18"/>
    </row>
    <row r="242" spans="2:14" hidden="1">
      <c r="B242" s="18"/>
      <c r="C242" s="18"/>
      <c r="E242" s="19"/>
      <c r="F242" s="18"/>
      <c r="G242" s="3"/>
      <c r="H242" s="18"/>
      <c r="I242" s="18"/>
      <c r="J242" s="18"/>
      <c r="K242" s="3"/>
      <c r="L242" s="18"/>
      <c r="M242" s="3"/>
      <c r="N242" s="18"/>
    </row>
    <row r="243" spans="2:14" hidden="1">
      <c r="B243" s="18"/>
      <c r="C243" s="18"/>
      <c r="E243" s="19"/>
      <c r="F243" s="18"/>
      <c r="G243" s="3"/>
      <c r="H243" s="18"/>
      <c r="I243" s="18"/>
      <c r="J243" s="18"/>
      <c r="K243" s="3"/>
      <c r="L243" s="18"/>
      <c r="M243" s="3"/>
      <c r="N243" s="18"/>
    </row>
    <row r="244" spans="2:14" hidden="1">
      <c r="B244" s="18"/>
      <c r="C244" s="18"/>
      <c r="E244" s="19"/>
      <c r="F244" s="18"/>
      <c r="G244" s="3"/>
      <c r="H244" s="18"/>
      <c r="I244" s="18"/>
      <c r="J244" s="18"/>
      <c r="K244" s="3"/>
      <c r="L244" s="18"/>
      <c r="M244" s="3"/>
      <c r="N244" s="18"/>
    </row>
    <row r="245" spans="2:14" hidden="1">
      <c r="B245" s="18"/>
      <c r="C245" s="18"/>
      <c r="E245" s="19"/>
      <c r="F245" s="18"/>
      <c r="G245" s="3"/>
      <c r="H245" s="18"/>
      <c r="I245" s="18"/>
      <c r="J245" s="18"/>
      <c r="K245" s="3"/>
      <c r="L245" s="18"/>
      <c r="M245" s="3"/>
      <c r="N245" s="18"/>
    </row>
    <row r="246" spans="2:14" hidden="1">
      <c r="B246" s="18"/>
      <c r="C246" s="18"/>
      <c r="E246" s="19"/>
      <c r="F246" s="18"/>
      <c r="G246" s="3"/>
      <c r="H246" s="18"/>
      <c r="I246" s="18"/>
      <c r="J246" s="18"/>
      <c r="K246" s="3"/>
      <c r="L246" s="18"/>
      <c r="M246" s="3"/>
      <c r="N246" s="18"/>
    </row>
    <row r="247" spans="2:14" hidden="1">
      <c r="B247" s="18"/>
      <c r="C247" s="18"/>
      <c r="E247" s="19"/>
      <c r="F247" s="18"/>
      <c r="G247" s="3"/>
      <c r="H247" s="18"/>
      <c r="I247" s="18"/>
      <c r="J247" s="18"/>
      <c r="K247" s="3"/>
      <c r="L247" s="18"/>
      <c r="M247" s="3"/>
      <c r="N247" s="18"/>
    </row>
    <row r="248" spans="2:14" hidden="1">
      <c r="B248" s="18"/>
      <c r="C248" s="18"/>
      <c r="E248" s="19"/>
      <c r="F248" s="18"/>
      <c r="G248" s="3"/>
      <c r="H248" s="18"/>
      <c r="I248" s="18"/>
      <c r="J248" s="18"/>
      <c r="K248" s="3"/>
      <c r="L248" s="18"/>
      <c r="M248" s="3"/>
      <c r="N248" s="18"/>
    </row>
    <row r="249" spans="2:14" hidden="1">
      <c r="B249" s="18"/>
      <c r="C249" s="18"/>
      <c r="E249" s="19"/>
      <c r="F249" s="18"/>
      <c r="G249" s="3"/>
      <c r="H249" s="18"/>
      <c r="I249" s="18"/>
      <c r="J249" s="18"/>
      <c r="K249" s="3"/>
      <c r="L249" s="18"/>
      <c r="M249" s="3"/>
      <c r="N249" s="18"/>
    </row>
    <row r="250" spans="2:14" hidden="1">
      <c r="B250" s="18"/>
      <c r="C250" s="18"/>
      <c r="E250" s="19"/>
      <c r="F250" s="18"/>
      <c r="G250" s="3"/>
      <c r="H250" s="18"/>
      <c r="I250" s="18"/>
      <c r="J250" s="18"/>
      <c r="K250" s="3"/>
      <c r="L250" s="18"/>
      <c r="M250" s="3"/>
      <c r="N250" s="18"/>
    </row>
    <row r="251" spans="2:14" hidden="1">
      <c r="B251" s="18"/>
      <c r="C251" s="18"/>
      <c r="E251" s="19"/>
      <c r="F251" s="18"/>
      <c r="G251" s="3"/>
      <c r="H251" s="18"/>
      <c r="I251" s="18"/>
      <c r="J251" s="18"/>
      <c r="K251" s="3"/>
      <c r="L251" s="18"/>
      <c r="M251" s="3"/>
      <c r="N251" s="18"/>
    </row>
    <row r="252" spans="2:14" hidden="1">
      <c r="B252" s="18"/>
      <c r="C252" s="18"/>
      <c r="E252" s="19"/>
      <c r="F252" s="18"/>
      <c r="G252" s="3"/>
      <c r="H252" s="18"/>
      <c r="I252" s="18"/>
      <c r="J252" s="18"/>
      <c r="K252" s="3"/>
      <c r="L252" s="18"/>
      <c r="M252" s="3"/>
      <c r="N252" s="18"/>
    </row>
    <row r="253" spans="2:14" hidden="1">
      <c r="B253" s="18"/>
      <c r="C253" s="18"/>
      <c r="E253" s="19"/>
      <c r="F253" s="18"/>
      <c r="G253" s="3"/>
      <c r="H253" s="18"/>
      <c r="I253" s="18"/>
      <c r="J253" s="18"/>
      <c r="K253" s="3"/>
      <c r="L253" s="18"/>
      <c r="M253" s="3"/>
      <c r="N253" s="18"/>
    </row>
    <row r="254" spans="2:14" hidden="1">
      <c r="B254" s="18"/>
      <c r="C254" s="18"/>
      <c r="E254" s="19"/>
      <c r="F254" s="18"/>
      <c r="G254" s="3"/>
      <c r="H254" s="18"/>
      <c r="I254" s="18"/>
      <c r="J254" s="18"/>
      <c r="K254" s="3"/>
      <c r="L254" s="18"/>
      <c r="M254" s="3"/>
      <c r="N254" s="18"/>
    </row>
    <row r="255" spans="2:14" hidden="1">
      <c r="B255" s="18"/>
      <c r="C255" s="18"/>
      <c r="E255" s="19"/>
      <c r="F255" s="18"/>
      <c r="G255" s="3"/>
      <c r="H255" s="18"/>
      <c r="I255" s="18"/>
      <c r="J255" s="18"/>
      <c r="K255" s="3"/>
      <c r="L255" s="18"/>
      <c r="M255" s="3"/>
      <c r="N255" s="18"/>
    </row>
    <row r="256" spans="2:14" hidden="1">
      <c r="B256" s="18"/>
      <c r="C256" s="18"/>
      <c r="E256" s="19"/>
      <c r="F256" s="18"/>
      <c r="G256" s="3"/>
      <c r="H256" s="18"/>
      <c r="I256" s="18"/>
      <c r="J256" s="18"/>
      <c r="K256" s="3"/>
      <c r="L256" s="18"/>
      <c r="M256" s="3"/>
      <c r="N256" s="18"/>
    </row>
    <row r="257" spans="2:14" hidden="1">
      <c r="B257" s="18"/>
      <c r="C257" s="18"/>
      <c r="E257" s="19"/>
      <c r="F257" s="18"/>
      <c r="G257" s="3"/>
      <c r="H257" s="18"/>
      <c r="I257" s="18"/>
      <c r="J257" s="18"/>
      <c r="K257" s="3"/>
      <c r="L257" s="18"/>
      <c r="M257" s="3"/>
      <c r="N257" s="18"/>
    </row>
    <row r="258" spans="2:14" hidden="1">
      <c r="B258" s="18"/>
      <c r="C258" s="18"/>
      <c r="E258" s="19"/>
      <c r="F258" s="18"/>
      <c r="G258" s="3"/>
      <c r="H258" s="18"/>
      <c r="I258" s="18"/>
      <c r="J258" s="18"/>
      <c r="K258" s="3"/>
      <c r="L258" s="18"/>
      <c r="M258" s="3"/>
      <c r="N258" s="18"/>
    </row>
    <row r="259" spans="2:14" hidden="1">
      <c r="B259" s="18"/>
      <c r="C259" s="18"/>
      <c r="E259" s="19"/>
      <c r="F259" s="18"/>
      <c r="G259" s="3"/>
      <c r="H259" s="18"/>
      <c r="I259" s="18"/>
      <c r="J259" s="18"/>
      <c r="K259" s="3"/>
      <c r="L259" s="18"/>
      <c r="M259" s="3"/>
      <c r="N259" s="18"/>
    </row>
    <row r="260" spans="2:14" hidden="1">
      <c r="B260" s="18"/>
      <c r="C260" s="18"/>
      <c r="E260" s="19"/>
      <c r="F260" s="18"/>
      <c r="G260" s="3"/>
      <c r="H260" s="18"/>
      <c r="I260" s="18"/>
      <c r="J260" s="18"/>
      <c r="K260" s="3"/>
      <c r="L260" s="18"/>
      <c r="M260" s="3"/>
      <c r="N260" s="18"/>
    </row>
    <row r="261" spans="2:14" hidden="1">
      <c r="B261" s="18"/>
      <c r="C261" s="18"/>
      <c r="E261" s="19"/>
      <c r="F261" s="18"/>
      <c r="G261" s="3"/>
      <c r="H261" s="18"/>
      <c r="I261" s="18"/>
      <c r="J261" s="18"/>
      <c r="K261" s="3"/>
      <c r="L261" s="18"/>
      <c r="M261" s="3"/>
      <c r="N261" s="18"/>
    </row>
    <row r="262" spans="2:14" hidden="1">
      <c r="B262" s="18"/>
      <c r="C262" s="18"/>
      <c r="E262" s="19"/>
      <c r="F262" s="18"/>
      <c r="G262" s="3"/>
      <c r="H262" s="18"/>
      <c r="I262" s="18"/>
      <c r="J262" s="18"/>
      <c r="K262" s="3"/>
      <c r="L262" s="18"/>
      <c r="M262" s="3"/>
      <c r="N262" s="18"/>
    </row>
    <row r="263" spans="2:14" hidden="1">
      <c r="B263" s="18"/>
      <c r="C263" s="18"/>
      <c r="E263" s="19"/>
      <c r="F263" s="18"/>
      <c r="G263" s="3"/>
      <c r="H263" s="18"/>
      <c r="I263" s="18"/>
      <c r="J263" s="18"/>
      <c r="K263" s="3"/>
      <c r="L263" s="18"/>
      <c r="M263" s="3"/>
      <c r="N263" s="18"/>
    </row>
    <row r="264" spans="2:14" hidden="1">
      <c r="B264" s="18"/>
      <c r="C264" s="18"/>
      <c r="E264" s="19"/>
      <c r="F264" s="18"/>
      <c r="G264" s="3"/>
      <c r="H264" s="18"/>
      <c r="I264" s="18"/>
      <c r="J264" s="18"/>
      <c r="K264" s="3"/>
      <c r="L264" s="18"/>
      <c r="M264" s="3"/>
      <c r="N264" s="18"/>
    </row>
    <row r="265" spans="2:14" hidden="1">
      <c r="B265" s="18"/>
      <c r="C265" s="18"/>
      <c r="E265" s="19"/>
      <c r="F265" s="18"/>
      <c r="G265" s="3"/>
      <c r="H265" s="18"/>
      <c r="I265" s="18"/>
      <c r="J265" s="18"/>
      <c r="K265" s="3"/>
      <c r="L265" s="18"/>
      <c r="M265" s="3"/>
      <c r="N265" s="18"/>
    </row>
    <row r="266" spans="2:14" hidden="1">
      <c r="B266" s="18"/>
      <c r="C266" s="18"/>
      <c r="E266" s="19"/>
      <c r="F266" s="18"/>
      <c r="G266" s="3"/>
      <c r="H266" s="18"/>
      <c r="I266" s="18"/>
      <c r="J266" s="18"/>
      <c r="K266" s="3"/>
      <c r="L266" s="18"/>
      <c r="M266" s="3"/>
      <c r="N266" s="18"/>
    </row>
    <row r="267" spans="2:14" hidden="1">
      <c r="B267" s="18"/>
      <c r="C267" s="18"/>
      <c r="E267" s="19"/>
      <c r="F267" s="18"/>
      <c r="G267" s="3"/>
      <c r="H267" s="18"/>
      <c r="I267" s="18"/>
      <c r="J267" s="18"/>
      <c r="K267" s="3"/>
      <c r="L267" s="18"/>
      <c r="M267" s="3"/>
      <c r="N267" s="18"/>
    </row>
    <row r="268" spans="2:14" hidden="1">
      <c r="B268" s="18"/>
      <c r="C268" s="18"/>
      <c r="E268" s="19"/>
      <c r="F268" s="18"/>
      <c r="G268" s="3"/>
      <c r="H268" s="18"/>
      <c r="I268" s="18"/>
      <c r="J268" s="18"/>
      <c r="K268" s="3"/>
      <c r="L268" s="18"/>
      <c r="M268" s="3"/>
      <c r="N268" s="18"/>
    </row>
    <row r="269" spans="2:14" hidden="1">
      <c r="B269" s="18"/>
      <c r="C269" s="18"/>
      <c r="E269" s="19"/>
      <c r="F269" s="18"/>
      <c r="G269" s="3"/>
      <c r="H269" s="18"/>
      <c r="I269" s="18"/>
      <c r="J269" s="18"/>
      <c r="K269" s="3"/>
      <c r="L269" s="18"/>
      <c r="M269" s="3"/>
      <c r="N269" s="18"/>
    </row>
    <row r="270" spans="2:14" hidden="1">
      <c r="B270" s="18"/>
      <c r="C270" s="18"/>
      <c r="E270" s="19"/>
      <c r="F270" s="18"/>
      <c r="G270" s="3"/>
      <c r="H270" s="18"/>
      <c r="I270" s="18"/>
      <c r="J270" s="18"/>
      <c r="K270" s="3"/>
      <c r="L270" s="18"/>
      <c r="M270" s="3"/>
      <c r="N270" s="18"/>
    </row>
    <row r="271" spans="2:14" hidden="1">
      <c r="B271" s="18"/>
      <c r="C271" s="18"/>
      <c r="E271" s="19"/>
      <c r="F271" s="18"/>
      <c r="G271" s="3"/>
      <c r="H271" s="18"/>
      <c r="I271" s="18"/>
      <c r="J271" s="18"/>
      <c r="K271" s="3"/>
      <c r="L271" s="18"/>
      <c r="M271" s="3"/>
      <c r="N271" s="18"/>
    </row>
    <row r="272" spans="2:14" hidden="1">
      <c r="B272" s="18"/>
      <c r="C272" s="18"/>
      <c r="E272" s="19"/>
      <c r="F272" s="18"/>
      <c r="G272" s="3"/>
      <c r="H272" s="18"/>
      <c r="I272" s="18"/>
      <c r="J272" s="18"/>
      <c r="K272" s="3"/>
      <c r="L272" s="18"/>
      <c r="M272" s="3"/>
      <c r="N272" s="18"/>
    </row>
    <row r="273" spans="2:14" hidden="1">
      <c r="B273" s="18"/>
      <c r="C273" s="18"/>
      <c r="E273" s="19"/>
      <c r="F273" s="18"/>
      <c r="G273" s="3"/>
      <c r="H273" s="18"/>
      <c r="I273" s="18"/>
      <c r="J273" s="18"/>
      <c r="K273" s="3"/>
      <c r="L273" s="18"/>
      <c r="M273" s="3"/>
      <c r="N273" s="18"/>
    </row>
    <row r="274" spans="2:14" hidden="1">
      <c r="B274" s="18"/>
      <c r="C274" s="18"/>
      <c r="E274" s="19"/>
      <c r="F274" s="18"/>
      <c r="G274" s="3"/>
      <c r="H274" s="18"/>
      <c r="I274" s="18"/>
      <c r="J274" s="18"/>
      <c r="K274" s="3"/>
      <c r="L274" s="18"/>
      <c r="M274" s="3"/>
      <c r="N274" s="18"/>
    </row>
    <row r="275" spans="2:14" hidden="1">
      <c r="B275" s="18"/>
      <c r="C275" s="18"/>
      <c r="E275" s="19"/>
      <c r="F275" s="18"/>
      <c r="G275" s="3"/>
      <c r="H275" s="18"/>
      <c r="I275" s="18"/>
      <c r="J275" s="18"/>
      <c r="K275" s="3"/>
      <c r="L275" s="18"/>
      <c r="M275" s="3"/>
      <c r="N275" s="18"/>
    </row>
    <row r="276" spans="2:14" hidden="1">
      <c r="B276" s="18"/>
      <c r="C276" s="18"/>
      <c r="E276" s="19"/>
      <c r="F276" s="18"/>
      <c r="G276" s="3"/>
      <c r="H276" s="18"/>
      <c r="I276" s="18"/>
      <c r="J276" s="18"/>
      <c r="K276" s="3"/>
      <c r="L276" s="18"/>
      <c r="M276" s="3"/>
      <c r="N276" s="18"/>
    </row>
    <row r="277" spans="2:14" hidden="1">
      <c r="B277" s="18"/>
      <c r="C277" s="18"/>
      <c r="E277" s="19"/>
      <c r="F277" s="18"/>
      <c r="G277" s="3"/>
      <c r="H277" s="18"/>
      <c r="I277" s="18"/>
      <c r="J277" s="18"/>
      <c r="K277" s="3"/>
      <c r="L277" s="18"/>
      <c r="M277" s="3"/>
      <c r="N277" s="18"/>
    </row>
    <row r="278" spans="2:14" hidden="1">
      <c r="B278" s="18"/>
      <c r="C278" s="18"/>
      <c r="E278" s="19"/>
      <c r="F278" s="18"/>
      <c r="G278" s="3"/>
      <c r="H278" s="18"/>
      <c r="I278" s="18"/>
      <c r="J278" s="18"/>
      <c r="K278" s="3"/>
      <c r="L278" s="18"/>
      <c r="M278" s="3"/>
      <c r="N278" s="18"/>
    </row>
    <row r="279" spans="2:14" hidden="1">
      <c r="B279" s="18"/>
      <c r="C279" s="18"/>
      <c r="E279" s="19"/>
      <c r="F279" s="18"/>
      <c r="G279" s="3"/>
      <c r="H279" s="18"/>
      <c r="I279" s="18"/>
      <c r="J279" s="18"/>
      <c r="K279" s="3"/>
      <c r="L279" s="18"/>
      <c r="M279" s="3"/>
      <c r="N279" s="18"/>
    </row>
    <row r="280" spans="2:14" hidden="1">
      <c r="B280" s="18"/>
      <c r="C280" s="18"/>
      <c r="E280" s="19"/>
      <c r="F280" s="18"/>
      <c r="G280" s="3"/>
      <c r="H280" s="18"/>
      <c r="I280" s="18"/>
      <c r="J280" s="18"/>
      <c r="K280" s="3"/>
      <c r="L280" s="18"/>
      <c r="M280" s="3"/>
      <c r="N280" s="18"/>
    </row>
    <row r="281" spans="2:14" hidden="1">
      <c r="B281" s="18"/>
      <c r="C281" s="18"/>
      <c r="E281" s="19"/>
      <c r="F281" s="18"/>
      <c r="G281" s="3"/>
      <c r="H281" s="18"/>
      <c r="I281" s="18"/>
      <c r="J281" s="18"/>
      <c r="K281" s="3"/>
      <c r="L281" s="18"/>
      <c r="M281" s="3"/>
      <c r="N281" s="18"/>
    </row>
    <row r="282" spans="2:14" hidden="1">
      <c r="B282" s="18"/>
      <c r="C282" s="18"/>
      <c r="E282" s="19"/>
      <c r="F282" s="18"/>
      <c r="G282" s="3"/>
      <c r="H282" s="18"/>
      <c r="I282" s="18"/>
      <c r="J282" s="18"/>
      <c r="K282" s="3"/>
      <c r="L282" s="18"/>
      <c r="M282" s="3"/>
      <c r="N282" s="18"/>
    </row>
    <row r="283" spans="2:14" hidden="1">
      <c r="B283" s="18"/>
      <c r="C283" s="18"/>
      <c r="E283" s="19"/>
      <c r="F283" s="18"/>
      <c r="G283" s="3"/>
      <c r="H283" s="18"/>
      <c r="I283" s="18"/>
      <c r="J283" s="18"/>
      <c r="K283" s="3"/>
      <c r="L283" s="18"/>
      <c r="M283" s="3"/>
      <c r="N283" s="18"/>
    </row>
    <row r="284" spans="2:14" hidden="1">
      <c r="B284" s="18"/>
      <c r="C284" s="18"/>
      <c r="E284" s="19"/>
      <c r="F284" s="18"/>
      <c r="G284" s="3"/>
      <c r="H284" s="18"/>
      <c r="I284" s="18"/>
      <c r="J284" s="18"/>
      <c r="K284" s="3"/>
      <c r="L284" s="18"/>
      <c r="M284" s="3"/>
      <c r="N284" s="18"/>
    </row>
    <row r="285" spans="2:14" hidden="1">
      <c r="B285" s="18"/>
      <c r="C285" s="18"/>
      <c r="E285" s="19"/>
      <c r="F285" s="18"/>
      <c r="G285" s="3"/>
      <c r="H285" s="18"/>
      <c r="I285" s="18"/>
      <c r="J285" s="18"/>
      <c r="K285" s="3"/>
      <c r="L285" s="18"/>
      <c r="M285" s="3"/>
      <c r="N285" s="18"/>
    </row>
    <row r="286" spans="2:14" hidden="1">
      <c r="B286" s="18"/>
      <c r="C286" s="18"/>
      <c r="E286" s="19"/>
      <c r="F286" s="18"/>
      <c r="G286" s="3"/>
      <c r="H286" s="18"/>
      <c r="I286" s="18"/>
      <c r="J286" s="18"/>
      <c r="K286" s="3"/>
      <c r="L286" s="18"/>
      <c r="M286" s="3"/>
      <c r="N286" s="18"/>
    </row>
    <row r="287" spans="2:14" hidden="1">
      <c r="B287" s="18"/>
      <c r="C287" s="18"/>
      <c r="D287" s="142"/>
      <c r="E287" s="19"/>
      <c r="F287" s="18"/>
      <c r="G287" s="3"/>
      <c r="H287" s="18"/>
      <c r="I287" s="18"/>
      <c r="J287" s="18"/>
      <c r="K287" s="3"/>
      <c r="L287" s="18"/>
      <c r="M287" s="3"/>
      <c r="N287" s="18"/>
    </row>
    <row r="288" spans="2:14" hidden="1">
      <c r="B288" s="18"/>
      <c r="C288" s="18"/>
      <c r="D288" s="142"/>
      <c r="E288" s="19"/>
      <c r="F288" s="18"/>
      <c r="G288" s="3"/>
      <c r="H288" s="18"/>
      <c r="I288" s="18"/>
      <c r="J288" s="18"/>
      <c r="K288" s="3"/>
      <c r="L288" s="18"/>
      <c r="M288" s="3"/>
      <c r="N288" s="18"/>
    </row>
    <row r="289" spans="2:14" hidden="1">
      <c r="B289" s="18"/>
      <c r="C289" s="18"/>
      <c r="D289" s="142"/>
      <c r="E289" s="19"/>
      <c r="F289" s="18"/>
      <c r="G289" s="3"/>
      <c r="H289" s="18"/>
      <c r="I289" s="18"/>
      <c r="J289" s="18"/>
      <c r="K289" s="3"/>
      <c r="L289" s="18"/>
      <c r="M289" s="3"/>
      <c r="N289" s="18"/>
    </row>
    <row r="290" spans="2:14" hidden="1">
      <c r="B290" s="18"/>
      <c r="C290" s="18"/>
      <c r="D290" s="142"/>
      <c r="E290" s="19"/>
      <c r="F290" s="18"/>
      <c r="G290" s="3"/>
      <c r="H290" s="18"/>
      <c r="I290" s="18"/>
      <c r="J290" s="18"/>
      <c r="K290" s="3"/>
      <c r="L290" s="18"/>
      <c r="M290" s="3"/>
      <c r="N290" s="18"/>
    </row>
    <row r="291" spans="2:14" hidden="1">
      <c r="B291" s="18"/>
      <c r="C291" s="18"/>
      <c r="D291" s="142"/>
      <c r="E291" s="19"/>
      <c r="F291" s="18"/>
      <c r="G291" s="3"/>
      <c r="H291" s="18"/>
      <c r="I291" s="18"/>
      <c r="J291" s="18"/>
      <c r="K291" s="3"/>
      <c r="L291" s="18"/>
      <c r="M291" s="3"/>
      <c r="N291" s="18"/>
    </row>
    <row r="292" spans="2:14" hidden="1">
      <c r="B292" s="18"/>
      <c r="C292" s="18"/>
      <c r="D292" s="142"/>
      <c r="E292" s="19"/>
      <c r="F292" s="18"/>
      <c r="G292" s="3"/>
      <c r="H292" s="18"/>
      <c r="I292" s="18"/>
      <c r="J292" s="18"/>
      <c r="K292" s="3"/>
      <c r="L292" s="18"/>
      <c r="M292" s="3"/>
      <c r="N292" s="18"/>
    </row>
    <row r="293" spans="2:14" hidden="1">
      <c r="B293" s="18"/>
      <c r="C293" s="18"/>
      <c r="D293" s="142"/>
      <c r="E293" s="19"/>
      <c r="F293" s="18"/>
      <c r="G293" s="3"/>
      <c r="H293" s="18"/>
      <c r="I293" s="18"/>
      <c r="J293" s="18"/>
      <c r="K293" s="3"/>
      <c r="L293" s="18"/>
      <c r="M293" s="3"/>
      <c r="N293" s="18"/>
    </row>
    <row r="294" spans="2:14" hidden="1">
      <c r="B294" s="18"/>
      <c r="C294" s="18"/>
      <c r="D294" s="142"/>
      <c r="E294" s="19"/>
      <c r="F294" s="18"/>
      <c r="G294" s="3"/>
      <c r="H294" s="18"/>
      <c r="I294" s="18"/>
      <c r="J294" s="18"/>
      <c r="K294" s="3"/>
      <c r="L294" s="18"/>
      <c r="M294" s="3"/>
      <c r="N294" s="18"/>
    </row>
    <row r="295" spans="2:14" hidden="1">
      <c r="B295" s="18"/>
      <c r="C295" s="18"/>
      <c r="D295" s="142"/>
      <c r="E295" s="19"/>
      <c r="F295" s="18"/>
      <c r="G295" s="3"/>
      <c r="H295" s="18"/>
      <c r="I295" s="18"/>
      <c r="J295" s="18"/>
      <c r="K295" s="3"/>
      <c r="L295" s="18"/>
      <c r="M295" s="3"/>
      <c r="N295" s="18"/>
    </row>
    <row r="296" spans="2:14" hidden="1">
      <c r="B296" s="18"/>
      <c r="C296" s="18"/>
      <c r="D296" s="142"/>
      <c r="E296" s="19"/>
      <c r="F296" s="18"/>
      <c r="G296" s="3"/>
      <c r="H296" s="18"/>
      <c r="I296" s="18"/>
      <c r="J296" s="18"/>
      <c r="K296" s="3"/>
      <c r="L296" s="18"/>
      <c r="M296" s="3"/>
      <c r="N296" s="18"/>
    </row>
    <row r="297" spans="2:14" hidden="1">
      <c r="B297" s="18"/>
      <c r="C297" s="18"/>
      <c r="D297" s="142"/>
      <c r="E297" s="19"/>
      <c r="F297" s="18"/>
      <c r="G297" s="3"/>
      <c r="H297" s="18"/>
      <c r="I297" s="18"/>
      <c r="J297" s="18"/>
      <c r="K297" s="3"/>
      <c r="L297" s="18"/>
      <c r="M297" s="3"/>
      <c r="N297" s="18"/>
    </row>
    <row r="298" spans="2:14" hidden="1">
      <c r="B298" s="18"/>
      <c r="C298" s="18"/>
      <c r="D298" s="142"/>
      <c r="E298" s="19"/>
      <c r="F298" s="18"/>
      <c r="G298" s="3"/>
      <c r="H298" s="18"/>
      <c r="I298" s="18"/>
      <c r="J298" s="18"/>
      <c r="K298" s="3"/>
      <c r="L298" s="18"/>
      <c r="M298" s="3"/>
      <c r="N298" s="18"/>
    </row>
    <row r="299" spans="2:14" hidden="1">
      <c r="B299" s="18"/>
      <c r="C299" s="18"/>
      <c r="D299" s="142"/>
      <c r="E299" s="19"/>
      <c r="F299" s="18"/>
      <c r="G299" s="3"/>
      <c r="H299" s="18"/>
      <c r="I299" s="18"/>
      <c r="J299" s="18"/>
      <c r="K299" s="3"/>
      <c r="L299" s="18"/>
      <c r="M299" s="3"/>
      <c r="N299" s="18"/>
    </row>
    <row r="300" spans="2:14" hidden="1">
      <c r="B300" s="18"/>
      <c r="C300" s="18"/>
      <c r="D300" s="142"/>
      <c r="E300" s="19"/>
      <c r="F300" s="18"/>
      <c r="G300" s="3"/>
      <c r="H300" s="18"/>
      <c r="I300" s="18"/>
      <c r="J300" s="18"/>
      <c r="K300" s="3"/>
      <c r="L300" s="18"/>
      <c r="M300" s="3"/>
      <c r="N300" s="18"/>
    </row>
    <row r="301" spans="2:14" hidden="1">
      <c r="B301" s="18"/>
      <c r="C301" s="18"/>
      <c r="D301" s="142"/>
      <c r="E301" s="19"/>
      <c r="F301" s="18"/>
      <c r="G301" s="3"/>
      <c r="H301" s="18"/>
      <c r="I301" s="18"/>
      <c r="J301" s="18"/>
      <c r="K301" s="3"/>
      <c r="L301" s="18"/>
      <c r="M301" s="3"/>
      <c r="N301" s="18"/>
    </row>
    <row r="302" spans="2:14" hidden="1">
      <c r="B302" s="18"/>
      <c r="C302" s="18"/>
      <c r="D302" s="142"/>
      <c r="E302" s="19"/>
      <c r="F302" s="18"/>
      <c r="G302" s="3"/>
      <c r="H302" s="18"/>
      <c r="I302" s="18"/>
      <c r="J302" s="18"/>
      <c r="K302" s="3"/>
      <c r="L302" s="18"/>
      <c r="M302" s="3"/>
      <c r="N302" s="18"/>
    </row>
    <row r="303" spans="2:14" hidden="1">
      <c r="B303" s="18"/>
      <c r="C303" s="18"/>
      <c r="D303" s="142"/>
      <c r="E303" s="19"/>
      <c r="F303" s="18"/>
      <c r="G303" s="3"/>
      <c r="H303" s="18"/>
      <c r="I303" s="18"/>
      <c r="J303" s="18"/>
      <c r="K303" s="3"/>
      <c r="L303" s="18"/>
      <c r="M303" s="3"/>
      <c r="N303" s="18"/>
    </row>
    <row r="304" spans="2:14" hidden="1">
      <c r="B304" s="18"/>
      <c r="C304" s="18"/>
      <c r="D304" s="142"/>
      <c r="E304" s="19"/>
      <c r="F304" s="18"/>
      <c r="G304" s="3"/>
      <c r="H304" s="18"/>
      <c r="I304" s="18"/>
      <c r="J304" s="18"/>
      <c r="K304" s="3"/>
      <c r="L304" s="18"/>
      <c r="M304" s="3"/>
      <c r="N304" s="18"/>
    </row>
    <row r="305" spans="2:14" hidden="1">
      <c r="B305" s="18"/>
      <c r="C305" s="18"/>
      <c r="D305" s="142"/>
      <c r="E305" s="19"/>
      <c r="F305" s="18"/>
      <c r="G305" s="3"/>
      <c r="H305" s="18"/>
      <c r="I305" s="18"/>
      <c r="J305" s="18"/>
      <c r="K305" s="3"/>
      <c r="L305" s="18"/>
      <c r="M305" s="3"/>
      <c r="N305" s="18"/>
    </row>
    <row r="306" spans="2:14" hidden="1">
      <c r="B306" s="18"/>
      <c r="C306" s="18"/>
      <c r="D306" s="142"/>
      <c r="E306" s="19"/>
      <c r="F306" s="18"/>
      <c r="G306" s="3"/>
      <c r="H306" s="18"/>
      <c r="I306" s="18"/>
      <c r="J306" s="18"/>
      <c r="K306" s="3"/>
      <c r="L306" s="18"/>
      <c r="M306" s="3"/>
      <c r="N306" s="18"/>
    </row>
    <row r="307" spans="2:14" hidden="1">
      <c r="B307" s="18"/>
      <c r="C307" s="18"/>
      <c r="D307" s="142"/>
      <c r="E307" s="19"/>
      <c r="F307" s="18"/>
      <c r="G307" s="3"/>
      <c r="H307" s="18"/>
      <c r="I307" s="18"/>
      <c r="J307" s="18"/>
      <c r="K307" s="3"/>
      <c r="L307" s="18"/>
      <c r="M307" s="3"/>
      <c r="N307" s="18"/>
    </row>
    <row r="308" spans="2:14" hidden="1">
      <c r="B308" s="18"/>
      <c r="C308" s="18"/>
      <c r="D308" s="142"/>
      <c r="E308" s="19"/>
      <c r="F308" s="18"/>
      <c r="G308" s="3"/>
      <c r="H308" s="18"/>
      <c r="I308" s="18"/>
      <c r="J308" s="18"/>
      <c r="K308" s="3"/>
      <c r="L308" s="18"/>
      <c r="M308" s="3"/>
      <c r="N308" s="18"/>
    </row>
    <row r="309" spans="2:14" hidden="1">
      <c r="B309" s="18"/>
      <c r="C309" s="18"/>
      <c r="D309" s="142"/>
      <c r="E309" s="19"/>
      <c r="F309" s="18"/>
      <c r="G309" s="3"/>
      <c r="H309" s="18"/>
      <c r="I309" s="18"/>
      <c r="J309" s="18"/>
      <c r="K309" s="3"/>
      <c r="L309" s="18"/>
      <c r="M309" s="3"/>
      <c r="N309" s="18"/>
    </row>
    <row r="310" spans="2:14" hidden="1">
      <c r="B310" s="18"/>
      <c r="C310" s="18"/>
      <c r="D310" s="142"/>
      <c r="E310" s="19"/>
      <c r="F310" s="18"/>
      <c r="G310" s="3"/>
      <c r="H310" s="18"/>
      <c r="I310" s="18"/>
      <c r="J310" s="18"/>
      <c r="K310" s="3"/>
      <c r="L310" s="18"/>
      <c r="M310" s="3"/>
      <c r="N310" s="18"/>
    </row>
    <row r="311" spans="2:14" hidden="1">
      <c r="B311" s="18"/>
      <c r="C311" s="18"/>
      <c r="D311" s="142"/>
      <c r="E311" s="19"/>
      <c r="F311" s="18"/>
      <c r="G311" s="3"/>
      <c r="H311" s="18"/>
      <c r="I311" s="18"/>
      <c r="J311" s="18"/>
      <c r="K311" s="3"/>
      <c r="L311" s="18"/>
      <c r="M311" s="3"/>
      <c r="N311" s="18"/>
    </row>
    <row r="312" spans="2:14" hidden="1">
      <c r="B312" s="18"/>
      <c r="C312" s="18"/>
      <c r="D312" s="142"/>
      <c r="E312" s="19"/>
      <c r="F312" s="18"/>
      <c r="G312" s="3"/>
      <c r="H312" s="18"/>
      <c r="I312" s="18"/>
      <c r="J312" s="18"/>
      <c r="K312" s="3"/>
      <c r="L312" s="18"/>
      <c r="M312" s="3"/>
      <c r="N312" s="18"/>
    </row>
    <row r="313" spans="2:14" hidden="1">
      <c r="B313" s="18"/>
      <c r="C313" s="18"/>
      <c r="D313" s="142"/>
      <c r="E313" s="19"/>
      <c r="F313" s="18"/>
      <c r="G313" s="3"/>
      <c r="H313" s="18"/>
      <c r="I313" s="18"/>
      <c r="J313" s="18"/>
      <c r="K313" s="3"/>
      <c r="L313" s="18"/>
      <c r="M313" s="3"/>
      <c r="N313" s="18"/>
    </row>
    <row r="314" spans="2:14" hidden="1">
      <c r="B314" s="18"/>
      <c r="C314" s="18"/>
      <c r="D314" s="142"/>
      <c r="E314" s="19"/>
      <c r="F314" s="18"/>
      <c r="G314" s="3"/>
      <c r="H314" s="18"/>
      <c r="I314" s="18"/>
      <c r="J314" s="18"/>
      <c r="K314" s="3"/>
      <c r="L314" s="18"/>
      <c r="M314" s="3"/>
      <c r="N314" s="18"/>
    </row>
    <row r="315" spans="2:14" hidden="1">
      <c r="B315" s="18"/>
      <c r="C315" s="18"/>
      <c r="D315" s="142"/>
      <c r="E315" s="19"/>
      <c r="F315" s="18"/>
      <c r="G315" s="3"/>
      <c r="H315" s="18"/>
      <c r="I315" s="18"/>
      <c r="J315" s="18"/>
      <c r="K315" s="3"/>
      <c r="L315" s="18"/>
      <c r="M315" s="3"/>
      <c r="N315" s="18"/>
    </row>
    <row r="316" spans="2:14" hidden="1">
      <c r="B316" s="18"/>
      <c r="C316" s="18"/>
      <c r="D316" s="142"/>
      <c r="E316" s="19"/>
      <c r="F316" s="18"/>
      <c r="G316" s="3"/>
      <c r="H316" s="18"/>
      <c r="I316" s="18"/>
      <c r="J316" s="18"/>
      <c r="K316" s="3"/>
      <c r="L316" s="18"/>
      <c r="M316" s="3"/>
      <c r="N316" s="18"/>
    </row>
    <row r="317" spans="2:14" hidden="1">
      <c r="B317" s="18"/>
      <c r="C317" s="18"/>
      <c r="D317" s="142"/>
      <c r="E317" s="19"/>
      <c r="F317" s="18"/>
      <c r="G317" s="3"/>
      <c r="H317" s="18"/>
      <c r="I317" s="18"/>
      <c r="J317" s="18"/>
      <c r="K317" s="3"/>
      <c r="L317" s="18"/>
      <c r="M317" s="3"/>
      <c r="N317" s="18"/>
    </row>
    <row r="318" spans="2:14" hidden="1">
      <c r="B318" s="18"/>
      <c r="C318" s="18"/>
      <c r="D318" s="142"/>
      <c r="E318" s="19"/>
      <c r="F318" s="18"/>
      <c r="G318" s="3"/>
      <c r="H318" s="18"/>
      <c r="I318" s="18"/>
      <c r="J318" s="18"/>
      <c r="K318" s="3"/>
      <c r="L318" s="18"/>
      <c r="M318" s="3"/>
      <c r="N318" s="18"/>
    </row>
    <row r="319" spans="2:14" hidden="1">
      <c r="B319" s="18"/>
      <c r="C319" s="18"/>
      <c r="D319" s="142"/>
      <c r="E319" s="19"/>
      <c r="F319" s="18"/>
      <c r="G319" s="3"/>
      <c r="H319" s="18"/>
      <c r="I319" s="18"/>
      <c r="J319" s="18"/>
      <c r="K319" s="3"/>
      <c r="L319" s="18"/>
      <c r="M319" s="3"/>
      <c r="N319" s="18"/>
    </row>
    <row r="320" spans="2:14" hidden="1">
      <c r="B320" s="18"/>
      <c r="C320" s="18"/>
      <c r="D320" s="142"/>
      <c r="E320" s="19"/>
      <c r="F320" s="18"/>
      <c r="G320" s="3"/>
      <c r="H320" s="18"/>
      <c r="I320" s="18"/>
      <c r="J320" s="18"/>
      <c r="K320" s="3"/>
      <c r="L320" s="18"/>
      <c r="M320" s="3"/>
      <c r="N320" s="18"/>
    </row>
    <row r="321" spans="2:14" hidden="1">
      <c r="B321" s="18"/>
      <c r="C321" s="18"/>
      <c r="D321" s="142"/>
      <c r="E321" s="19"/>
      <c r="F321" s="18"/>
      <c r="G321" s="3"/>
      <c r="H321" s="18"/>
      <c r="I321" s="18"/>
      <c r="J321" s="18"/>
      <c r="K321" s="3"/>
      <c r="L321" s="18"/>
      <c r="M321" s="3"/>
      <c r="N321" s="18"/>
    </row>
    <row r="322" spans="2:14" hidden="1">
      <c r="B322" s="18"/>
      <c r="C322" s="18"/>
      <c r="D322" s="142"/>
      <c r="E322" s="19"/>
      <c r="F322" s="18"/>
      <c r="G322" s="3"/>
      <c r="H322" s="18"/>
      <c r="I322" s="18"/>
      <c r="J322" s="18"/>
      <c r="K322" s="3"/>
      <c r="L322" s="18"/>
      <c r="M322" s="3"/>
      <c r="N322" s="18"/>
    </row>
    <row r="323" spans="2:14" hidden="1">
      <c r="B323" s="18"/>
      <c r="C323" s="18"/>
      <c r="D323" s="142"/>
      <c r="E323" s="19"/>
      <c r="F323" s="18"/>
      <c r="G323" s="3"/>
      <c r="H323" s="18"/>
      <c r="I323" s="18"/>
      <c r="J323" s="18"/>
      <c r="K323" s="3"/>
      <c r="L323" s="18"/>
      <c r="M323" s="3"/>
      <c r="N323" s="18"/>
    </row>
    <row r="324" spans="2:14" hidden="1">
      <c r="B324" s="18"/>
      <c r="C324" s="18"/>
      <c r="D324" s="142"/>
      <c r="E324" s="19"/>
      <c r="F324" s="18"/>
      <c r="G324" s="3"/>
      <c r="H324" s="18"/>
      <c r="I324" s="18"/>
      <c r="J324" s="18"/>
      <c r="K324" s="3"/>
      <c r="L324" s="18"/>
      <c r="M324" s="3"/>
      <c r="N324" s="18"/>
    </row>
  </sheetData>
  <autoFilter ref="K1:K324" xr:uid="{82882239-5B43-3040-9EA7-8E2BB7B39ACC}">
    <filterColumn colId="0">
      <customFilters>
        <customFilter operator="notEqual" val=" "/>
      </customFilters>
    </filterColumn>
  </autoFilter>
  <mergeCells count="8">
    <mergeCell ref="Q13:Q14"/>
    <mergeCell ref="R13:R14"/>
    <mergeCell ref="S13:S14"/>
    <mergeCell ref="U13:U14"/>
    <mergeCell ref="Q55:Q57"/>
    <mergeCell ref="R55:R57"/>
    <mergeCell ref="S55:S57"/>
    <mergeCell ref="T55:T57"/>
  </mergeCells>
  <conditionalFormatting sqref="E10:E100">
    <cfRule type="duplicateValues" dxfId="41" priority="97"/>
  </conditionalFormatting>
  <conditionalFormatting sqref="E121:F291">
    <cfRule type="duplicateValues" dxfId="40" priority="117"/>
  </conditionalFormatting>
  <conditionalFormatting sqref="I52:I58">
    <cfRule type="cellIs" dxfId="39" priority="19" operator="equal">
      <formula>"Onbekend"</formula>
    </cfRule>
    <cfRule type="cellIs" dxfId="38" priority="20" operator="equal">
      <formula>"Ja"</formula>
    </cfRule>
    <cfRule type="cellIs" dxfId="37" priority="21" operator="equal">
      <formula>"Nee"</formula>
    </cfRule>
  </conditionalFormatting>
  <conditionalFormatting sqref="I2:J51">
    <cfRule type="cellIs" dxfId="36" priority="35" operator="equal">
      <formula>"Ja"</formula>
    </cfRule>
    <cfRule type="cellIs" dxfId="35" priority="36" operator="equal">
      <formula>"Nee"</formula>
    </cfRule>
  </conditionalFormatting>
  <conditionalFormatting sqref="I17:J18">
    <cfRule type="cellIs" dxfId="34" priority="49" operator="equal">
      <formula>"Onbekend"</formula>
    </cfRule>
  </conditionalFormatting>
  <conditionalFormatting sqref="I29:J31">
    <cfRule type="cellIs" dxfId="33" priority="79" operator="equal">
      <formula>"Onbekend"</formula>
    </cfRule>
  </conditionalFormatting>
  <conditionalFormatting sqref="I50:J50">
    <cfRule type="cellIs" dxfId="32" priority="34" operator="equal">
      <formula>"Onbekend"</formula>
    </cfRule>
  </conditionalFormatting>
  <conditionalFormatting sqref="I53:J54 I56:J57">
    <cfRule type="cellIs" dxfId="31" priority="107" operator="equal">
      <formula>"Nee"</formula>
    </cfRule>
    <cfRule type="cellIs" dxfId="30" priority="106" operator="equal">
      <formula>"Ja"</formula>
    </cfRule>
  </conditionalFormatting>
  <conditionalFormatting sqref="I59:J1048576">
    <cfRule type="cellIs" dxfId="29" priority="9" operator="equal">
      <formula>"Nee"</formula>
    </cfRule>
    <cfRule type="cellIs" dxfId="28" priority="8" operator="equal">
      <formula>"Ja"</formula>
    </cfRule>
  </conditionalFormatting>
  <conditionalFormatting sqref="I60:J60">
    <cfRule type="cellIs" dxfId="27" priority="7" operator="equal">
      <formula>"Onbekend"</formula>
    </cfRule>
  </conditionalFormatting>
  <conditionalFormatting sqref="I91:J91">
    <cfRule type="cellIs" dxfId="26" priority="25" operator="equal">
      <formula>"Onbekend"</formula>
    </cfRule>
  </conditionalFormatting>
  <conditionalFormatting sqref="I2:K10 M3:M17 L9:L10 K18:L18 I19:L28 M19:M29 K29 K30:L30 K31 M31:M291 I51:L51 I53:L54 I56:L57 I59:L59 I74:L90 I92:L1048576">
    <cfRule type="cellIs" dxfId="25" priority="105" operator="equal">
      <formula>"Onbekend"</formula>
    </cfRule>
  </conditionalFormatting>
  <conditionalFormatting sqref="I73:K73">
    <cfRule type="cellIs" dxfId="24" priority="22" operator="equal">
      <formula>"Onbekend"</formula>
    </cfRule>
  </conditionalFormatting>
  <conditionalFormatting sqref="I11:L16">
    <cfRule type="cellIs" dxfId="23" priority="85" operator="equal">
      <formula>"Onbekend"</formula>
    </cfRule>
  </conditionalFormatting>
  <conditionalFormatting sqref="I32:L49">
    <cfRule type="cellIs" dxfId="22" priority="76" operator="equal">
      <formula>"Onbekend"</formula>
    </cfRule>
  </conditionalFormatting>
  <conditionalFormatting sqref="I61:L72">
    <cfRule type="cellIs" dxfId="21" priority="58" operator="equal">
      <formula>"Onbekend"</formula>
    </cfRule>
  </conditionalFormatting>
  <conditionalFormatting sqref="J52">
    <cfRule type="cellIs" dxfId="20" priority="72" operator="equal">
      <formula>"Nee"</formula>
    </cfRule>
    <cfRule type="cellIs" dxfId="19" priority="71" operator="equal">
      <formula>"Ja"</formula>
    </cfRule>
    <cfRule type="cellIs" dxfId="18" priority="70" operator="equal">
      <formula>"Onbekend"</formula>
    </cfRule>
  </conditionalFormatting>
  <conditionalFormatting sqref="J55">
    <cfRule type="cellIs" dxfId="17" priority="69" operator="equal">
      <formula>"Nee"</formula>
    </cfRule>
    <cfRule type="cellIs" dxfId="16" priority="68" operator="equal">
      <formula>"Ja"</formula>
    </cfRule>
  </conditionalFormatting>
  <conditionalFormatting sqref="J58">
    <cfRule type="cellIs" dxfId="15" priority="2" operator="equal">
      <formula>"Ja"</formula>
    </cfRule>
    <cfRule type="cellIs" dxfId="14" priority="3" operator="equal">
      <formula>"Nee"</formula>
    </cfRule>
    <cfRule type="cellIs" dxfId="13" priority="1" operator="equal">
      <formula>"Onbekend"</formula>
    </cfRule>
  </conditionalFormatting>
  <conditionalFormatting sqref="J55:L55">
    <cfRule type="cellIs" dxfId="12" priority="67" operator="equal">
      <formula>"Onbekend"</formula>
    </cfRule>
  </conditionalFormatting>
  <conditionalFormatting sqref="K2 K9:K16 K18:K49 K51 K53:K57 K59 K61:K90 K92:K1048576">
    <cfRule type="cellIs" dxfId="11" priority="115" operator="equal">
      <formula>"Betrouwbaar"</formula>
    </cfRule>
    <cfRule type="cellIs" dxfId="10" priority="116" operator="equal">
      <formula>"Onbetrouwbaar"</formula>
    </cfRule>
  </conditionalFormatting>
  <conditionalFormatting sqref="K3:M8">
    <cfRule type="cellIs" dxfId="9" priority="102" operator="equal">
      <formula>"Ja"</formula>
    </cfRule>
    <cfRule type="cellIs" dxfId="8" priority="103" operator="equal">
      <formula>"Nee"</formula>
    </cfRule>
  </conditionalFormatting>
  <conditionalFormatting sqref="L2 L9:L16 L18:L28 L30 L32:L49 L51 L53:L57 L59 L61:L72 L74:L90 L92:L1048576">
    <cfRule type="cellIs" dxfId="7" priority="113" operator="equal">
      <formula>"Niet"</formula>
    </cfRule>
    <cfRule type="cellIs" dxfId="6" priority="114" operator="equal">
      <formula>"Altijd"</formula>
    </cfRule>
    <cfRule type="cellIs" dxfId="5" priority="112" operator="equal">
      <formula>"Wisselend"</formula>
    </cfRule>
  </conditionalFormatting>
  <conditionalFormatting sqref="L2:L7">
    <cfRule type="cellIs" dxfId="4" priority="108" operator="equal">
      <formula>"Onbekend"</formula>
    </cfRule>
  </conditionalFormatting>
  <conditionalFormatting sqref="L8:M8">
    <cfRule type="cellIs" dxfId="3" priority="104" operator="equal">
      <formula>"Onbekend"</formula>
    </cfRule>
  </conditionalFormatting>
  <conditionalFormatting sqref="M2:M17 M19:M29 M31:M1048576">
    <cfRule type="cellIs" dxfId="2" priority="109" operator="equal">
      <formula>"Geen, registratie toevoegen"</formula>
    </cfRule>
    <cfRule type="cellIs" dxfId="1" priority="110" operator="equal">
      <formula>"Af te leiden uit EPD"</formula>
    </cfRule>
    <cfRule type="cellIs" dxfId="0" priority="111" operator="equal">
      <formula>"Reeds in EPD vastgelegd"</formula>
    </cfRule>
  </conditionalFormatting>
  <dataValidations count="3">
    <dataValidation type="list" allowBlank="1" showInputMessage="1" showErrorMessage="1" sqref="M31:M324 G103:G324 M10:M17 M19:M29 G92:G100 G19:G20 G32:G34 G36:G37 G39:G49 G51 G61:G62 G64:G65 G67:G70 G72 G59 G74:G90" xr:uid="{EC3B5939-4B37-486D-BDED-40954518D4C6}">
      <formula1>databron</formula1>
    </dataValidation>
    <dataValidation type="list" allowBlank="1" showInputMessage="1" showErrorMessage="1" sqref="K143:K151 K156:K324" xr:uid="{54DD263B-2CAC-4F7A-803F-97FD9C55236A}">
      <formula1>veldinepd</formula1>
    </dataValidation>
    <dataValidation type="list" allowBlank="1" showInputMessage="1" showErrorMessage="1" sqref="L156:L324 L143:L151" xr:uid="{22A106F3-0153-48EB-8061-FD3F05CCDD7B}">
      <formula1>veldgevuld</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F529-B302-8346-8E5C-C703639D7620}">
  <sheetPr>
    <tabColor rgb="FFFFFF00"/>
  </sheetPr>
  <dimension ref="A1:V124"/>
  <sheetViews>
    <sheetView topLeftCell="A36" zoomScale="75" zoomScaleNormal="90" workbookViewId="0">
      <selection activeCell="M100" sqref="M100"/>
    </sheetView>
  </sheetViews>
  <sheetFormatPr defaultColWidth="8.85546875" defaultRowHeight="15"/>
  <cols>
    <col min="1" max="1" width="35.42578125" bestFit="1" customWidth="1"/>
    <col min="2" max="2" width="20.7109375" customWidth="1"/>
    <col min="9" max="9" width="24.85546875" bestFit="1" customWidth="1"/>
    <col min="10" max="10" width="9.7109375" bestFit="1" customWidth="1"/>
    <col min="11" max="11" width="13.7109375" bestFit="1" customWidth="1"/>
  </cols>
  <sheetData>
    <row r="1" spans="1:16" s="184" customFormat="1" ht="26.25">
      <c r="A1" s="183" t="s">
        <v>302</v>
      </c>
    </row>
    <row r="3" spans="1:16" ht="24.75" thickBot="1">
      <c r="B3" s="185" t="s">
        <v>303</v>
      </c>
      <c r="C3" s="186"/>
      <c r="D3" s="186"/>
      <c r="E3" s="186"/>
      <c r="F3" s="186"/>
      <c r="G3" s="186"/>
      <c r="H3" s="186"/>
      <c r="I3" s="186"/>
      <c r="J3" s="186"/>
      <c r="K3" s="186"/>
      <c r="L3" s="186"/>
      <c r="M3" s="186"/>
      <c r="N3" s="186"/>
      <c r="O3" s="186"/>
      <c r="P3" s="186"/>
    </row>
    <row r="4" spans="1:16">
      <c r="B4" s="233" t="s">
        <v>184</v>
      </c>
      <c r="C4" s="234"/>
      <c r="D4" s="187"/>
      <c r="E4" s="233" t="s">
        <v>304</v>
      </c>
      <c r="F4" s="234"/>
      <c r="G4" s="187"/>
      <c r="H4" s="233" t="s">
        <v>186</v>
      </c>
      <c r="I4" s="234"/>
      <c r="J4" s="187"/>
      <c r="K4" s="233" t="s">
        <v>187</v>
      </c>
      <c r="L4" s="234"/>
      <c r="M4" s="187"/>
      <c r="N4" s="233" t="s">
        <v>305</v>
      </c>
      <c r="O4" s="234"/>
      <c r="P4" s="3"/>
    </row>
    <row r="5" spans="1:16">
      <c r="B5" s="188" t="s">
        <v>175</v>
      </c>
      <c r="C5" s="189">
        <v>36</v>
      </c>
      <c r="D5" s="187"/>
      <c r="E5" s="188" t="s">
        <v>175</v>
      </c>
      <c r="F5" s="189">
        <v>36</v>
      </c>
      <c r="G5" s="187"/>
      <c r="H5" s="188" t="s">
        <v>175</v>
      </c>
      <c r="I5" s="189">
        <v>36</v>
      </c>
      <c r="J5" s="187"/>
      <c r="K5" s="188" t="s">
        <v>175</v>
      </c>
      <c r="L5" s="189">
        <f>SUM(L6:L10)</f>
        <v>36</v>
      </c>
      <c r="M5" s="187"/>
      <c r="N5" s="188" t="s">
        <v>175</v>
      </c>
      <c r="O5" s="189">
        <f>SUM(O6:O10)</f>
        <v>36</v>
      </c>
      <c r="P5" s="3"/>
    </row>
    <row r="6" spans="1:16" ht="60">
      <c r="B6" s="188" t="s">
        <v>194</v>
      </c>
      <c r="C6" s="189">
        <v>33</v>
      </c>
      <c r="D6" s="187"/>
      <c r="E6" s="188" t="s">
        <v>194</v>
      </c>
      <c r="F6" s="189">
        <v>19</v>
      </c>
      <c r="G6" s="187"/>
      <c r="H6" s="188" t="s">
        <v>195</v>
      </c>
      <c r="I6" s="189">
        <v>20</v>
      </c>
      <c r="J6" s="187"/>
      <c r="K6" s="188" t="s">
        <v>196</v>
      </c>
      <c r="L6" s="189">
        <v>25</v>
      </c>
      <c r="M6" s="187"/>
      <c r="N6" s="188" t="s">
        <v>197</v>
      </c>
      <c r="O6" s="189">
        <v>24</v>
      </c>
      <c r="P6" s="3"/>
    </row>
    <row r="7" spans="1:16" ht="45">
      <c r="B7" s="188" t="s">
        <v>201</v>
      </c>
      <c r="C7" s="189">
        <v>3</v>
      </c>
      <c r="D7" s="187"/>
      <c r="E7" s="188" t="s">
        <v>201</v>
      </c>
      <c r="F7" s="189">
        <v>17</v>
      </c>
      <c r="G7" s="187"/>
      <c r="H7" s="188" t="s">
        <v>202</v>
      </c>
      <c r="I7" s="189">
        <v>9</v>
      </c>
      <c r="J7" s="187"/>
      <c r="K7" s="188" t="s">
        <v>203</v>
      </c>
      <c r="L7" s="189">
        <v>1</v>
      </c>
      <c r="M7" s="187"/>
      <c r="N7" s="188" t="s">
        <v>205</v>
      </c>
      <c r="O7" s="189">
        <v>2</v>
      </c>
      <c r="P7" s="3"/>
    </row>
    <row r="8" spans="1:16" ht="75">
      <c r="B8" s="188" t="s">
        <v>306</v>
      </c>
      <c r="C8" s="189">
        <v>0</v>
      </c>
      <c r="D8" s="187"/>
      <c r="E8" s="188" t="s">
        <v>306</v>
      </c>
      <c r="F8" s="189">
        <v>0</v>
      </c>
      <c r="G8" s="187"/>
      <c r="H8" s="188" t="s">
        <v>306</v>
      </c>
      <c r="I8" s="189">
        <v>0</v>
      </c>
      <c r="J8" s="187"/>
      <c r="K8" s="188" t="s">
        <v>307</v>
      </c>
      <c r="L8" s="189">
        <v>0</v>
      </c>
      <c r="M8" s="187"/>
      <c r="N8" s="188" t="s">
        <v>199</v>
      </c>
      <c r="O8" s="189">
        <v>10</v>
      </c>
      <c r="P8" s="3"/>
    </row>
    <row r="9" spans="1:16" ht="30.75" thickBot="1">
      <c r="B9" s="190" t="s">
        <v>308</v>
      </c>
      <c r="C9" s="191">
        <v>0</v>
      </c>
      <c r="D9" s="187"/>
      <c r="E9" s="190" t="s">
        <v>308</v>
      </c>
      <c r="F9" s="191">
        <v>0</v>
      </c>
      <c r="G9" s="187"/>
      <c r="H9" s="190" t="s">
        <v>308</v>
      </c>
      <c r="I9" s="191">
        <v>7</v>
      </c>
      <c r="J9" s="187"/>
      <c r="K9" s="188" t="s">
        <v>306</v>
      </c>
      <c r="L9" s="189">
        <v>0</v>
      </c>
      <c r="M9" s="187"/>
      <c r="N9" s="188" t="s">
        <v>306</v>
      </c>
      <c r="O9" s="189">
        <v>0</v>
      </c>
      <c r="P9" s="3"/>
    </row>
    <row r="10" spans="1:16" ht="15.75" thickBot="1">
      <c r="B10" s="190" t="s">
        <v>308</v>
      </c>
      <c r="C10" s="191">
        <v>0</v>
      </c>
      <c r="D10" s="187"/>
      <c r="E10" s="190" t="s">
        <v>308</v>
      </c>
      <c r="F10" s="191">
        <v>0</v>
      </c>
      <c r="G10" s="187"/>
      <c r="H10" s="190" t="s">
        <v>308</v>
      </c>
      <c r="I10" s="191">
        <v>0</v>
      </c>
      <c r="J10" s="187"/>
      <c r="K10" s="190" t="s">
        <v>308</v>
      </c>
      <c r="L10" s="191">
        <v>10</v>
      </c>
      <c r="M10" s="187"/>
      <c r="N10" s="190" t="s">
        <v>308</v>
      </c>
      <c r="O10" s="191">
        <v>0</v>
      </c>
      <c r="P10" s="3"/>
    </row>
    <row r="11" spans="1:16">
      <c r="B11" s="3"/>
      <c r="C11" s="3"/>
      <c r="D11" s="3"/>
      <c r="E11" s="3"/>
      <c r="F11" s="3"/>
      <c r="G11" s="3"/>
      <c r="H11" s="3"/>
      <c r="I11" s="3"/>
      <c r="J11" s="3"/>
      <c r="K11" s="3"/>
      <c r="L11" s="3"/>
      <c r="M11" s="3"/>
      <c r="N11" s="3"/>
      <c r="O11" s="3"/>
      <c r="P11" s="3"/>
    </row>
    <row r="12" spans="1:16" ht="24.75" thickBot="1">
      <c r="B12" s="185" t="s">
        <v>309</v>
      </c>
      <c r="C12" s="192"/>
      <c r="D12" s="192"/>
      <c r="E12" s="192"/>
      <c r="F12" s="192"/>
      <c r="G12" s="192"/>
      <c r="H12" s="192"/>
      <c r="I12" s="192"/>
      <c r="J12" s="192"/>
      <c r="K12" s="192"/>
      <c r="L12" s="192"/>
      <c r="M12" s="192"/>
      <c r="N12" s="192"/>
      <c r="O12" s="192"/>
    </row>
    <row r="13" spans="1:16">
      <c r="B13" s="231" t="s">
        <v>184</v>
      </c>
      <c r="C13" s="232"/>
      <c r="D13" s="143"/>
      <c r="E13" s="231" t="s">
        <v>304</v>
      </c>
      <c r="F13" s="232"/>
      <c r="G13" s="143"/>
      <c r="H13" s="231" t="s">
        <v>186</v>
      </c>
      <c r="I13" s="232"/>
      <c r="J13" s="143"/>
      <c r="K13" s="231" t="s">
        <v>187</v>
      </c>
      <c r="L13" s="232"/>
      <c r="M13" s="143"/>
      <c r="N13" s="231" t="s">
        <v>305</v>
      </c>
      <c r="O13" s="232"/>
    </row>
    <row r="14" spans="1:16">
      <c r="B14" s="193" t="s">
        <v>175</v>
      </c>
      <c r="C14" s="194">
        <f>SUM(C15:C19)</f>
        <v>36</v>
      </c>
      <c r="D14" s="143"/>
      <c r="E14" s="193" t="s">
        <v>175</v>
      </c>
      <c r="F14" s="194">
        <f>SUM(F15:F19)</f>
        <v>36</v>
      </c>
      <c r="G14" s="143"/>
      <c r="H14" s="193" t="s">
        <v>175</v>
      </c>
      <c r="I14" s="194">
        <f>SUM(I15:I19)</f>
        <v>36</v>
      </c>
      <c r="J14" s="143"/>
      <c r="K14" s="193" t="s">
        <v>175</v>
      </c>
      <c r="L14" s="194">
        <f>SUM(L15:L19)</f>
        <v>36</v>
      </c>
      <c r="M14" s="143"/>
      <c r="N14" s="193" t="s">
        <v>175</v>
      </c>
      <c r="O14" s="194">
        <f>SUM(O15:O19)</f>
        <v>36</v>
      </c>
    </row>
    <row r="15" spans="1:16" ht="54">
      <c r="B15" s="193" t="s">
        <v>194</v>
      </c>
      <c r="C15" s="194">
        <v>36</v>
      </c>
      <c r="D15" s="143"/>
      <c r="E15" s="193" t="s">
        <v>194</v>
      </c>
      <c r="F15" s="194">
        <v>24</v>
      </c>
      <c r="G15" s="143"/>
      <c r="H15" s="193" t="s">
        <v>195</v>
      </c>
      <c r="I15" s="194">
        <v>24</v>
      </c>
      <c r="J15" s="143"/>
      <c r="K15" s="193" t="s">
        <v>196</v>
      </c>
      <c r="L15" s="194">
        <v>25</v>
      </c>
      <c r="M15" s="143"/>
      <c r="N15" s="193" t="s">
        <v>197</v>
      </c>
      <c r="O15" s="194">
        <v>25</v>
      </c>
    </row>
    <row r="16" spans="1:16" ht="40.5">
      <c r="B16" s="193" t="s">
        <v>201</v>
      </c>
      <c r="C16" s="194">
        <v>0</v>
      </c>
      <c r="D16" s="143"/>
      <c r="E16" s="193" t="s">
        <v>201</v>
      </c>
      <c r="F16" s="194">
        <v>12</v>
      </c>
      <c r="G16" s="143"/>
      <c r="H16" s="193" t="s">
        <v>202</v>
      </c>
      <c r="I16" s="194">
        <v>12</v>
      </c>
      <c r="J16" s="143"/>
      <c r="K16" s="193" t="s">
        <v>203</v>
      </c>
      <c r="L16" s="194">
        <v>8</v>
      </c>
      <c r="M16" s="143"/>
      <c r="N16" s="193" t="s">
        <v>205</v>
      </c>
      <c r="O16" s="194">
        <v>6</v>
      </c>
    </row>
    <row r="17" spans="2:15" ht="54">
      <c r="B17" s="193" t="s">
        <v>306</v>
      </c>
      <c r="C17" s="194">
        <v>0</v>
      </c>
      <c r="D17" s="143"/>
      <c r="E17" s="193" t="s">
        <v>306</v>
      </c>
      <c r="F17" s="194">
        <v>0</v>
      </c>
      <c r="G17" s="143"/>
      <c r="H17" s="193" t="s">
        <v>306</v>
      </c>
      <c r="I17" s="194">
        <v>0</v>
      </c>
      <c r="J17" s="143"/>
      <c r="K17" s="193" t="s">
        <v>307</v>
      </c>
      <c r="L17" s="194">
        <v>0</v>
      </c>
      <c r="M17" s="143"/>
      <c r="N17" s="193" t="s">
        <v>199</v>
      </c>
      <c r="O17" s="194">
        <v>5</v>
      </c>
    </row>
    <row r="18" spans="2:15" ht="15.75" thickBot="1">
      <c r="B18" s="195" t="s">
        <v>308</v>
      </c>
      <c r="C18" s="196">
        <v>0</v>
      </c>
      <c r="D18" s="143"/>
      <c r="E18" s="195" t="s">
        <v>308</v>
      </c>
      <c r="F18" s="196">
        <v>0</v>
      </c>
      <c r="G18" s="143"/>
      <c r="H18" s="195" t="s">
        <v>308</v>
      </c>
      <c r="I18" s="196">
        <v>0</v>
      </c>
      <c r="J18" s="143"/>
      <c r="K18" s="193" t="s">
        <v>306</v>
      </c>
      <c r="L18" s="194">
        <v>3</v>
      </c>
      <c r="M18" s="143"/>
      <c r="N18" s="193" t="s">
        <v>306</v>
      </c>
      <c r="O18" s="194">
        <v>0</v>
      </c>
    </row>
    <row r="19" spans="2:15" ht="15.75" thickBot="1">
      <c r="B19" s="195" t="s">
        <v>308</v>
      </c>
      <c r="C19" s="196"/>
      <c r="D19" s="143"/>
      <c r="E19" s="195" t="s">
        <v>308</v>
      </c>
      <c r="F19" s="196"/>
      <c r="G19" s="143"/>
      <c r="H19" s="195" t="s">
        <v>308</v>
      </c>
      <c r="I19" s="196"/>
      <c r="J19" s="143"/>
      <c r="K19" s="195" t="s">
        <v>308</v>
      </c>
      <c r="L19" s="196">
        <v>0</v>
      </c>
      <c r="M19" s="143"/>
      <c r="N19" s="195" t="s">
        <v>308</v>
      </c>
      <c r="O19" s="196">
        <v>0</v>
      </c>
    </row>
    <row r="21" spans="2:15" ht="24.75" thickBot="1">
      <c r="B21" s="185"/>
      <c r="C21" s="192"/>
      <c r="D21" s="192"/>
      <c r="E21" s="192"/>
      <c r="F21" s="192"/>
      <c r="G21" s="192"/>
      <c r="H21" s="192"/>
      <c r="I21" s="192"/>
      <c r="J21" s="192"/>
      <c r="K21" s="192"/>
      <c r="L21" s="192"/>
      <c r="M21" s="192"/>
      <c r="N21" s="192"/>
      <c r="O21" s="192"/>
    </row>
    <row r="22" spans="2:15">
      <c r="B22" s="231"/>
      <c r="C22" s="232"/>
      <c r="D22" s="143"/>
      <c r="E22" s="231"/>
      <c r="F22" s="232"/>
      <c r="G22" s="143"/>
      <c r="H22" s="231"/>
      <c r="I22" s="232"/>
      <c r="J22" s="143"/>
      <c r="K22" s="231"/>
      <c r="L22" s="232"/>
      <c r="M22" s="143"/>
      <c r="N22" s="231"/>
      <c r="O22" s="232"/>
    </row>
    <row r="23" spans="2:15">
      <c r="B23" s="193"/>
      <c r="C23" s="194"/>
      <c r="D23" s="143"/>
      <c r="E23" s="193"/>
      <c r="F23" s="194"/>
      <c r="G23" s="143"/>
      <c r="H23" s="193"/>
      <c r="I23" s="194"/>
      <c r="J23" s="143"/>
      <c r="K23" s="193"/>
      <c r="L23" s="194"/>
      <c r="M23" s="143"/>
      <c r="N23" s="193"/>
      <c r="O23" s="194"/>
    </row>
    <row r="24" spans="2:15">
      <c r="B24" s="193"/>
      <c r="C24" s="194"/>
      <c r="D24" s="143"/>
      <c r="E24" s="193"/>
      <c r="F24" s="194"/>
      <c r="G24" s="143"/>
      <c r="H24" s="193"/>
      <c r="I24" s="194"/>
      <c r="J24" s="143"/>
      <c r="K24" s="193"/>
      <c r="L24" s="194"/>
      <c r="M24" s="143"/>
      <c r="N24" s="193"/>
      <c r="O24" s="194"/>
    </row>
    <row r="25" spans="2:15">
      <c r="B25" s="193"/>
      <c r="C25" s="194"/>
      <c r="D25" s="143"/>
      <c r="E25" s="193"/>
      <c r="F25" s="194"/>
      <c r="G25" s="143"/>
      <c r="H25" s="193"/>
      <c r="I25" s="194"/>
      <c r="J25" s="143"/>
      <c r="K25" s="193"/>
      <c r="L25" s="194"/>
      <c r="M25" s="143"/>
      <c r="N25" s="193"/>
      <c r="O25" s="194"/>
    </row>
    <row r="26" spans="2:15">
      <c r="B26" s="193"/>
      <c r="C26" s="194"/>
      <c r="D26" s="143"/>
      <c r="E26" s="193"/>
      <c r="F26" s="194"/>
      <c r="G26" s="143"/>
      <c r="H26" s="193"/>
      <c r="I26" s="194"/>
      <c r="J26" s="143"/>
      <c r="K26" s="193"/>
      <c r="L26" s="194"/>
      <c r="M26" s="143"/>
      <c r="N26" s="193"/>
      <c r="O26" s="194"/>
    </row>
    <row r="27" spans="2:15" ht="15.75" thickBot="1">
      <c r="B27" s="195"/>
      <c r="C27" s="196"/>
      <c r="D27" s="143"/>
      <c r="E27" s="195"/>
      <c r="F27" s="196"/>
      <c r="G27" s="143"/>
      <c r="H27" s="195"/>
      <c r="I27" s="196"/>
      <c r="J27" s="143"/>
      <c r="K27" s="193"/>
      <c r="L27" s="194"/>
      <c r="M27" s="143"/>
      <c r="N27" s="193"/>
      <c r="O27" s="194"/>
    </row>
    <row r="28" spans="2:15" ht="15.75" thickBot="1">
      <c r="B28" s="195"/>
      <c r="C28" s="196"/>
      <c r="D28" s="143"/>
      <c r="E28" s="195"/>
      <c r="F28" s="196"/>
      <c r="G28" s="143"/>
      <c r="H28" s="195"/>
      <c r="I28" s="196"/>
      <c r="J28" s="143"/>
      <c r="K28" s="195"/>
      <c r="L28" s="196"/>
      <c r="M28" s="143"/>
      <c r="N28" s="195"/>
      <c r="O28" s="196"/>
    </row>
    <row r="38" spans="2:21">
      <c r="B38" t="s">
        <v>310</v>
      </c>
      <c r="Q38" t="s">
        <v>186</v>
      </c>
    </row>
    <row r="39" spans="2:21">
      <c r="R39" t="s">
        <v>195</v>
      </c>
      <c r="S39" t="s">
        <v>202</v>
      </c>
      <c r="T39" t="s">
        <v>306</v>
      </c>
      <c r="U39" t="s">
        <v>308</v>
      </c>
    </row>
    <row r="40" spans="2:21">
      <c r="B40" t="s">
        <v>311</v>
      </c>
      <c r="C40" t="s">
        <v>194</v>
      </c>
      <c r="D40" t="s">
        <v>201</v>
      </c>
      <c r="E40" t="s">
        <v>306</v>
      </c>
      <c r="Q40" t="s">
        <v>312</v>
      </c>
      <c r="R40">
        <v>20</v>
      </c>
      <c r="S40">
        <v>9</v>
      </c>
      <c r="T40" s="189">
        <v>0</v>
      </c>
      <c r="U40">
        <v>7</v>
      </c>
    </row>
    <row r="41" spans="2:21">
      <c r="B41" t="s">
        <v>312</v>
      </c>
      <c r="C41" s="189">
        <v>33</v>
      </c>
      <c r="D41" s="189">
        <v>3</v>
      </c>
      <c r="E41">
        <f>D24</f>
        <v>0</v>
      </c>
      <c r="Q41" t="s">
        <v>313</v>
      </c>
      <c r="R41" s="189">
        <v>24</v>
      </c>
      <c r="S41" s="189">
        <v>12</v>
      </c>
      <c r="T41">
        <v>0</v>
      </c>
      <c r="U41">
        <v>0</v>
      </c>
    </row>
    <row r="42" spans="2:21">
      <c r="B42" t="s">
        <v>313</v>
      </c>
      <c r="C42" s="189">
        <v>36</v>
      </c>
      <c r="D42" s="189">
        <v>0</v>
      </c>
      <c r="E42">
        <f>D33</f>
        <v>0</v>
      </c>
    </row>
    <row r="54" spans="2:22">
      <c r="B54" t="s">
        <v>314</v>
      </c>
    </row>
    <row r="55" spans="2:22">
      <c r="Q55" t="s">
        <v>315</v>
      </c>
    </row>
    <row r="56" spans="2:22">
      <c r="C56" t="s">
        <v>194</v>
      </c>
      <c r="D56" t="s">
        <v>201</v>
      </c>
      <c r="E56" t="s">
        <v>306</v>
      </c>
      <c r="R56" t="s">
        <v>196</v>
      </c>
      <c r="S56" t="s">
        <v>203</v>
      </c>
      <c r="T56" t="s">
        <v>307</v>
      </c>
      <c r="U56" t="s">
        <v>306</v>
      </c>
      <c r="V56" t="s">
        <v>308</v>
      </c>
    </row>
    <row r="57" spans="2:22" ht="15.75" thickBot="1">
      <c r="B57" t="s">
        <v>312</v>
      </c>
      <c r="C57">
        <v>19</v>
      </c>
      <c r="D57">
        <v>17</v>
      </c>
      <c r="E57">
        <f>G24</f>
        <v>0</v>
      </c>
      <c r="Q57" t="s">
        <v>312</v>
      </c>
      <c r="R57" s="214">
        <v>25</v>
      </c>
      <c r="S57" s="189">
        <v>1</v>
      </c>
      <c r="T57">
        <f>P24</f>
        <v>0</v>
      </c>
      <c r="U57">
        <f>P25</f>
        <v>0</v>
      </c>
      <c r="V57" s="191">
        <v>10</v>
      </c>
    </row>
    <row r="58" spans="2:22">
      <c r="B58" t="s">
        <v>313</v>
      </c>
      <c r="C58">
        <v>24</v>
      </c>
      <c r="D58">
        <v>12</v>
      </c>
      <c r="E58">
        <f>G33</f>
        <v>0</v>
      </c>
      <c r="Q58" t="s">
        <v>313</v>
      </c>
      <c r="R58" s="194">
        <v>25</v>
      </c>
      <c r="S58" s="194">
        <v>8</v>
      </c>
      <c r="T58">
        <v>0</v>
      </c>
      <c r="U58" s="194">
        <v>3</v>
      </c>
      <c r="V58">
        <v>0</v>
      </c>
    </row>
    <row r="71" spans="16:20">
      <c r="Q71" t="s">
        <v>197</v>
      </c>
      <c r="R71" t="s">
        <v>205</v>
      </c>
      <c r="S71" t="s">
        <v>199</v>
      </c>
      <c r="T71" t="s">
        <v>306</v>
      </c>
    </row>
    <row r="72" spans="16:20">
      <c r="P72" t="s">
        <v>312</v>
      </c>
      <c r="Q72" s="189">
        <v>24</v>
      </c>
      <c r="R72" s="189">
        <v>2</v>
      </c>
      <c r="S72" s="189">
        <v>10</v>
      </c>
      <c r="T72">
        <f>U16</f>
        <v>0</v>
      </c>
    </row>
    <row r="73" spans="16:20">
      <c r="P73" t="s">
        <v>313</v>
      </c>
      <c r="Q73" s="194">
        <v>25</v>
      </c>
      <c r="R73" s="194">
        <v>6</v>
      </c>
      <c r="S73" s="194">
        <v>5</v>
      </c>
      <c r="T73">
        <v>0</v>
      </c>
    </row>
    <row r="81" spans="1:13" ht="28.5">
      <c r="A81" s="215" t="s">
        <v>316</v>
      </c>
    </row>
    <row r="82" spans="1:13">
      <c r="A82" s="213"/>
      <c r="B82" s="216"/>
      <c r="C82" s="142"/>
      <c r="I82" t="s">
        <v>317</v>
      </c>
      <c r="J82" t="s">
        <v>243</v>
      </c>
      <c r="K82" t="s">
        <v>264</v>
      </c>
      <c r="L82" t="s">
        <v>318</v>
      </c>
      <c r="M82" t="s">
        <v>319</v>
      </c>
    </row>
    <row r="83" spans="1:13">
      <c r="A83" s="142" t="s">
        <v>193</v>
      </c>
      <c r="B83" s="159"/>
      <c r="C83" s="142"/>
      <c r="I83">
        <v>22</v>
      </c>
      <c r="J83">
        <v>16</v>
      </c>
      <c r="K83">
        <v>9</v>
      </c>
      <c r="L83">
        <v>7</v>
      </c>
      <c r="M83">
        <v>3</v>
      </c>
    </row>
    <row r="84" spans="1:13" ht="30">
      <c r="A84" s="142" t="s">
        <v>193</v>
      </c>
      <c r="B84" s="174" t="s">
        <v>285</v>
      </c>
      <c r="C84" s="142"/>
    </row>
    <row r="85" spans="1:13" ht="30">
      <c r="A85" s="142"/>
      <c r="B85" s="174" t="s">
        <v>285</v>
      </c>
      <c r="C85" s="217"/>
    </row>
    <row r="86" spans="1:13" ht="30">
      <c r="A86" s="142" t="s">
        <v>193</v>
      </c>
      <c r="B86" s="174" t="s">
        <v>285</v>
      </c>
    </row>
    <row r="87" spans="1:13">
      <c r="A87" s="142"/>
      <c r="B87" s="16" t="s">
        <v>290</v>
      </c>
    </row>
    <row r="88" spans="1:13" ht="30">
      <c r="A88" s="142" t="s">
        <v>207</v>
      </c>
      <c r="B88" s="174" t="s">
        <v>285</v>
      </c>
    </row>
    <row r="89" spans="1:13">
      <c r="A89" s="142" t="s">
        <v>207</v>
      </c>
      <c r="B89" s="16"/>
    </row>
    <row r="90" spans="1:13">
      <c r="A90" s="142" t="s">
        <v>207</v>
      </c>
      <c r="B90" s="17"/>
    </row>
    <row r="91" spans="1:13">
      <c r="A91" s="142" t="s">
        <v>214</v>
      </c>
      <c r="B91" s="16" t="s">
        <v>290</v>
      </c>
    </row>
    <row r="92" spans="1:13" ht="30">
      <c r="A92" s="142" t="s">
        <v>207</v>
      </c>
      <c r="B92" s="174" t="s">
        <v>285</v>
      </c>
    </row>
    <row r="93" spans="1:13">
      <c r="A93" s="16"/>
      <c r="B93" s="16" t="s">
        <v>289</v>
      </c>
    </row>
    <row r="94" spans="1:13">
      <c r="A94" s="142" t="s">
        <v>21</v>
      </c>
      <c r="B94" s="16" t="s">
        <v>289</v>
      </c>
    </row>
    <row r="95" spans="1:13">
      <c r="A95" s="16"/>
      <c r="B95" s="16" t="s">
        <v>289</v>
      </c>
    </row>
    <row r="96" spans="1:13">
      <c r="A96" s="16"/>
      <c r="B96" s="16" t="s">
        <v>289</v>
      </c>
    </row>
    <row r="97" spans="1:2">
      <c r="A97" s="142" t="s">
        <v>236</v>
      </c>
      <c r="B97" s="16" t="s">
        <v>289</v>
      </c>
    </row>
    <row r="98" spans="1:2">
      <c r="A98" s="142" t="s">
        <v>236</v>
      </c>
      <c r="B98" s="16" t="s">
        <v>289</v>
      </c>
    </row>
    <row r="99" spans="1:2">
      <c r="A99" s="142" t="s">
        <v>243</v>
      </c>
      <c r="B99" s="16" t="s">
        <v>289</v>
      </c>
    </row>
    <row r="100" spans="1:2">
      <c r="A100" s="16"/>
      <c r="B100" s="16" t="s">
        <v>289</v>
      </c>
    </row>
    <row r="101" spans="1:2">
      <c r="A101" s="16"/>
      <c r="B101" s="16" t="s">
        <v>290</v>
      </c>
    </row>
    <row r="102" spans="1:2">
      <c r="A102" s="143" t="s">
        <v>264</v>
      </c>
      <c r="B102" s="16" t="s">
        <v>290</v>
      </c>
    </row>
    <row r="103" spans="1:2">
      <c r="A103" s="18"/>
      <c r="B103" s="16"/>
    </row>
    <row r="104" spans="1:2">
      <c r="A104" s="16"/>
      <c r="B104" s="16" t="s">
        <v>299</v>
      </c>
    </row>
    <row r="105" spans="1:2">
      <c r="A105" s="16"/>
      <c r="B105" s="16" t="s">
        <v>290</v>
      </c>
    </row>
    <row r="106" spans="1:2">
      <c r="A106" s="16"/>
      <c r="B106" s="16" t="s">
        <v>264</v>
      </c>
    </row>
    <row r="107" spans="1:2">
      <c r="A107" s="16"/>
      <c r="B107" s="16" t="s">
        <v>299</v>
      </c>
    </row>
    <row r="108" spans="1:2">
      <c r="A108" s="16"/>
      <c r="B108" s="16" t="s">
        <v>299</v>
      </c>
    </row>
    <row r="109" spans="1:2">
      <c r="A109" s="174" t="s">
        <v>285</v>
      </c>
      <c r="B109" s="16" t="s">
        <v>290</v>
      </c>
    </row>
    <row r="110" spans="1:2">
      <c r="A110" s="174" t="s">
        <v>285</v>
      </c>
      <c r="B110" s="16" t="s">
        <v>289</v>
      </c>
    </row>
    <row r="111" spans="1:2">
      <c r="A111" s="16"/>
      <c r="B111" s="16" t="s">
        <v>290</v>
      </c>
    </row>
    <row r="112" spans="1:2">
      <c r="A112" s="17"/>
      <c r="B112" s="16" t="s">
        <v>264</v>
      </c>
    </row>
    <row r="113" spans="1:2">
      <c r="A113" s="174" t="s">
        <v>285</v>
      </c>
      <c r="B113" s="16" t="s">
        <v>264</v>
      </c>
    </row>
    <row r="114" spans="1:2">
      <c r="A114" s="16" t="s">
        <v>289</v>
      </c>
      <c r="B114" s="16" t="s">
        <v>290</v>
      </c>
    </row>
    <row r="115" spans="1:2">
      <c r="A115" s="16" t="s">
        <v>289</v>
      </c>
      <c r="B115" s="16" t="s">
        <v>264</v>
      </c>
    </row>
    <row r="116" spans="1:2">
      <c r="A116" s="16" t="s">
        <v>290</v>
      </c>
      <c r="B116" s="16" t="s">
        <v>264</v>
      </c>
    </row>
    <row r="117" spans="1:2">
      <c r="A117" s="16" t="s">
        <v>290</v>
      </c>
      <c r="B117" s="16" t="s">
        <v>290</v>
      </c>
    </row>
    <row r="118" spans="1:2">
      <c r="A118" s="16" t="s">
        <v>289</v>
      </c>
      <c r="B118" s="16" t="s">
        <v>290</v>
      </c>
    </row>
    <row r="119" spans="1:2">
      <c r="A119" s="16" t="s">
        <v>290</v>
      </c>
    </row>
    <row r="120" spans="1:2">
      <c r="A120" s="16" t="s">
        <v>264</v>
      </c>
    </row>
    <row r="121" spans="1:2">
      <c r="A121" s="16" t="s">
        <v>264</v>
      </c>
    </row>
    <row r="122" spans="1:2">
      <c r="A122" s="16" t="s">
        <v>264</v>
      </c>
    </row>
    <row r="123" spans="1:2">
      <c r="A123" s="16" t="s">
        <v>290</v>
      </c>
    </row>
    <row r="124" spans="1:2">
      <c r="A124" s="16" t="s">
        <v>290</v>
      </c>
    </row>
  </sheetData>
  <mergeCells count="15">
    <mergeCell ref="B22:C22"/>
    <mergeCell ref="E22:F22"/>
    <mergeCell ref="H22:I22"/>
    <mergeCell ref="K22:L22"/>
    <mergeCell ref="N22:O22"/>
    <mergeCell ref="B4:C4"/>
    <mergeCell ref="E4:F4"/>
    <mergeCell ref="H4:I4"/>
    <mergeCell ref="K4:L4"/>
    <mergeCell ref="N4:O4"/>
    <mergeCell ref="B13:C13"/>
    <mergeCell ref="E13:F13"/>
    <mergeCell ref="H13:I13"/>
    <mergeCell ref="K13:L13"/>
    <mergeCell ref="N13:O13"/>
  </mergeCells>
  <dataValidations count="2">
    <dataValidation type="list" allowBlank="1" showInputMessage="1" showErrorMessage="1" sqref="C82:C84 A83:A84 A86 A89:A92 A94 A97:A99 A102" xr:uid="{5B195B50-266B-F54D-A225-CB61B6035000}">
      <formula1>databron</formula1>
    </dataValidation>
    <dataValidation type="list" allowBlank="1" showInputMessage="1" showErrorMessage="1" sqref="A91 A99" xr:uid="{100BEE9E-A241-854F-84E8-402CF3B56D18}">
      <formula1>veldgevuld</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6F8C-11D7-4513-9852-C50CE432E150}">
  <dimension ref="B2:N20"/>
  <sheetViews>
    <sheetView workbookViewId="0">
      <selection activeCell="M25" sqref="M25"/>
    </sheetView>
  </sheetViews>
  <sheetFormatPr defaultColWidth="9.28515625" defaultRowHeight="12.75"/>
  <cols>
    <col min="1" max="1" width="2.28515625" style="6" customWidth="1"/>
    <col min="2" max="2" width="17.28515625" style="6" customWidth="1"/>
    <col min="3" max="3" width="2.28515625" style="6" customWidth="1"/>
    <col min="4" max="4" width="24.42578125" style="6" bestFit="1" customWidth="1"/>
    <col min="5" max="5" width="2.28515625" style="6" customWidth="1"/>
    <col min="6" max="6" width="19.28515625" style="6" bestFit="1" customWidth="1"/>
    <col min="7" max="7" width="2.28515625" style="6" customWidth="1"/>
    <col min="8" max="8" width="17.28515625" style="6" customWidth="1"/>
    <col min="9" max="9" width="2.28515625" style="6" customWidth="1"/>
    <col min="10" max="10" width="17.28515625" style="6" customWidth="1"/>
    <col min="11" max="11" width="2.28515625" style="6" customWidth="1"/>
    <col min="12" max="12" width="17.28515625" style="6" customWidth="1"/>
    <col min="13" max="13" width="2.28515625" style="6" customWidth="1"/>
    <col min="14" max="14" width="26.7109375" style="6" customWidth="1"/>
    <col min="15" max="16384" width="9.28515625" style="6"/>
  </cols>
  <sheetData>
    <row r="2" spans="2:14">
      <c r="B2" s="5" t="s">
        <v>17</v>
      </c>
      <c r="D2" s="5" t="s">
        <v>320</v>
      </c>
      <c r="F2" s="5" t="s">
        <v>311</v>
      </c>
      <c r="H2" s="5" t="s">
        <v>321</v>
      </c>
      <c r="J2" s="5" t="s">
        <v>322</v>
      </c>
      <c r="L2" s="5" t="s">
        <v>323</v>
      </c>
      <c r="N2" s="5" t="s">
        <v>324</v>
      </c>
    </row>
    <row r="3" spans="2:14">
      <c r="B3" s="7" t="s">
        <v>325</v>
      </c>
      <c r="D3" s="7" t="s">
        <v>197</v>
      </c>
      <c r="F3" s="7" t="s">
        <v>326</v>
      </c>
      <c r="H3" s="7" t="s">
        <v>327</v>
      </c>
      <c r="J3" s="7" t="s">
        <v>328</v>
      </c>
      <c r="L3" s="7" t="s">
        <v>329</v>
      </c>
      <c r="N3" s="7" t="s">
        <v>330</v>
      </c>
    </row>
    <row r="4" spans="2:14">
      <c r="B4" s="6" t="s">
        <v>331</v>
      </c>
      <c r="D4" s="6" t="s">
        <v>205</v>
      </c>
      <c r="F4" s="6" t="s">
        <v>332</v>
      </c>
      <c r="H4" s="6" t="s">
        <v>333</v>
      </c>
      <c r="J4" s="6" t="s">
        <v>334</v>
      </c>
      <c r="L4" s="6" t="s">
        <v>335</v>
      </c>
      <c r="N4" s="6" t="s">
        <v>336</v>
      </c>
    </row>
    <row r="5" spans="2:14">
      <c r="B5" s="6" t="s">
        <v>337</v>
      </c>
      <c r="D5" s="6" t="s">
        <v>199</v>
      </c>
      <c r="F5" s="6" t="s">
        <v>201</v>
      </c>
      <c r="H5" s="6" t="s">
        <v>201</v>
      </c>
      <c r="J5" s="6" t="s">
        <v>338</v>
      </c>
      <c r="L5" s="6" t="s">
        <v>339</v>
      </c>
      <c r="N5" s="6" t="s">
        <v>340</v>
      </c>
    </row>
    <row r="6" spans="2:14">
      <c r="B6" s="6" t="s">
        <v>341</v>
      </c>
      <c r="H6" s="6" t="s">
        <v>308</v>
      </c>
      <c r="J6" s="6" t="s">
        <v>342</v>
      </c>
      <c r="L6" s="6" t="s">
        <v>343</v>
      </c>
      <c r="N6" s="6" t="s">
        <v>344</v>
      </c>
    </row>
    <row r="7" spans="2:14">
      <c r="B7" s="6" t="s">
        <v>345</v>
      </c>
      <c r="N7" s="6" t="s">
        <v>346</v>
      </c>
    </row>
    <row r="8" spans="2:14">
      <c r="B8" s="6" t="s">
        <v>347</v>
      </c>
      <c r="D8" s="6" t="s">
        <v>306</v>
      </c>
      <c r="F8" s="6" t="s">
        <v>306</v>
      </c>
      <c r="H8" s="6" t="s">
        <v>306</v>
      </c>
      <c r="J8" s="6" t="s">
        <v>306</v>
      </c>
      <c r="N8" s="6" t="s">
        <v>348</v>
      </c>
    </row>
    <row r="9" spans="2:14">
      <c r="B9" s="6" t="s">
        <v>349</v>
      </c>
      <c r="N9" s="6" t="s">
        <v>350</v>
      </c>
    </row>
    <row r="10" spans="2:14">
      <c r="N10" s="6" t="s">
        <v>351</v>
      </c>
    </row>
    <row r="11" spans="2:14">
      <c r="B11" s="6" t="s">
        <v>306</v>
      </c>
      <c r="N11" s="6" t="s">
        <v>352</v>
      </c>
    </row>
    <row r="12" spans="2:14">
      <c r="N12" s="6" t="s">
        <v>353</v>
      </c>
    </row>
    <row r="13" spans="2:14">
      <c r="N13" s="6" t="s">
        <v>354</v>
      </c>
    </row>
    <row r="20" spans="2:14">
      <c r="B20" s="8"/>
      <c r="D20" s="8"/>
      <c r="F20" s="8"/>
      <c r="H20" s="8"/>
      <c r="J20" s="8"/>
      <c r="L20" s="8"/>
      <c r="N20"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40c7a3-2f78-48b4-87a4-d18b321528dd" xsi:nil="true"/>
    <lcf76f155ced4ddcb4097134ff3c332f xmlns="84dc1c62-d7e8-4781-823d-3b885271a65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9013D1-8CA4-44BD-907D-D304FA9D4AA8}">
  <ds:schemaRefs>
    <ds:schemaRef ds:uri="http://schemas.microsoft.com/sharepoint/v3/contenttype/forms"/>
  </ds:schemaRefs>
</ds:datastoreItem>
</file>

<file path=customXml/itemProps2.xml><?xml version="1.0" encoding="utf-8"?>
<ds:datastoreItem xmlns:ds="http://schemas.openxmlformats.org/officeDocument/2006/customXml" ds:itemID="{F05A1CBE-3EE4-458B-BCF4-71FEEAECBDB3}">
  <ds:schemaRefs>
    <ds:schemaRef ds:uri="http://schemas.microsoft.com/office/2006/metadata/properties"/>
    <ds:schemaRef ds:uri="5d69fa30-fd38-45e9-afb6-d607b24a7630"/>
    <ds:schemaRef ds:uri="http://www.w3.org/XML/1998/namespace"/>
    <ds:schemaRef ds:uri="809114d2-19f4-42d9-9dca-eccfc6c76273"/>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A48AD2B6-AC6D-4E25-A0E2-AEF7265ACF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7</vt:i4>
      </vt:variant>
    </vt:vector>
  </HeadingPairs>
  <TitlesOfParts>
    <vt:vector size="14" baseType="lpstr">
      <vt:lpstr>Toelichting</vt:lpstr>
      <vt:lpstr>Analyse informatiebehoefte</vt:lpstr>
      <vt:lpstr>Begrippen totaal</vt:lpstr>
      <vt:lpstr>Fit-gap HiX Erasmus MC </vt:lpstr>
      <vt:lpstr>Fit-gap EPIC RUMC</vt:lpstr>
      <vt:lpstr>Uitkomsten</vt:lpstr>
      <vt:lpstr>#</vt:lpstr>
      <vt:lpstr>actie</vt:lpstr>
      <vt:lpstr>actiehouder</vt:lpstr>
      <vt:lpstr>databron</vt:lpstr>
      <vt:lpstr>datatype</vt:lpstr>
      <vt:lpstr>uitvoerder</vt:lpstr>
      <vt:lpstr>veldgevuld</vt:lpstr>
      <vt:lpstr>veldinepd</vt:lpstr>
    </vt:vector>
  </TitlesOfParts>
  <Manager/>
  <Company>Xinno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 van der Velde</dc:creator>
  <cp:keywords/>
  <dc:description/>
  <cp:lastModifiedBy>Erik van der Velde</cp:lastModifiedBy>
  <cp:revision/>
  <dcterms:created xsi:type="dcterms:W3CDTF">2020-04-07T09:28:02Z</dcterms:created>
  <dcterms:modified xsi:type="dcterms:W3CDTF">2025-06-17T21:22:00Z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Order">
    <vt:r8>48000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