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updateLinks="always"/>
  <mc:AlternateContent xmlns:mc="http://schemas.openxmlformats.org/markup-compatibility/2006">
    <mc:Choice Requires="x15">
      <x15ac:absPath xmlns:x15ac="http://schemas.microsoft.com/office/spreadsheetml/2010/11/ac" url="https://zorgverbeteraars-my.sharepoint.com/personal/e_vandervelde_verbeteraars_nl/Documents/Bijlagen/"/>
    </mc:Choice>
  </mc:AlternateContent>
  <xr:revisionPtr revIDLastSave="12" documentId="8_{A1CC506F-73C6-404F-BEAD-7BB6F1616178}" xr6:coauthVersionLast="47" xr6:coauthVersionMax="47" xr10:uidLastSave="{9F8F43D4-DBF0-40D0-B0F2-8AE5C0449CAF}"/>
  <bookViews>
    <workbookView xWindow="-120" yWindow="-120" windowWidth="38640" windowHeight="15720" activeTab="3" xr2:uid="{A4931769-A5CC-4E3F-83BE-610AE30C16F6}"/>
  </bookViews>
  <sheets>
    <sheet name="Toelichting" sheetId="24" r:id="rId1"/>
    <sheet name="Analyse informatiebehoefte" sheetId="34" r:id="rId2"/>
    <sheet name="Begrippen totaal" sheetId="22" r:id="rId3"/>
    <sheet name="Fit-gap HiX Haga" sheetId="33" r:id="rId4"/>
    <sheet name="Fit-gap HiX Martini" sheetId="35" r:id="rId5"/>
    <sheet name="Fit-gap EPIC UMCG" sheetId="30" r:id="rId6"/>
    <sheet name="Uitkomsten" sheetId="31" r:id="rId7"/>
    <sheet name="#" sheetId="18" r:id="rId8"/>
  </sheets>
  <definedNames>
    <definedName name="_xlnm._FilterDatabase" localSheetId="5" hidden="1">'Fit-gap EPIC UMCG'!$G$1:$G$324</definedName>
    <definedName name="_xlnm._FilterDatabase" localSheetId="3" hidden="1">'Fit-gap HiX Haga'!$G$1:$G$329</definedName>
    <definedName name="_xlnm._FilterDatabase" localSheetId="4" hidden="1">'Fit-gap HiX Martini'!$G$1:$G$324</definedName>
    <definedName name="actie">'#'!$J$3:$J$20</definedName>
    <definedName name="actiehouder">'#'!$L$3:$L$20</definedName>
    <definedName name="B">OFFSET(#REF!,MATCH(#REF!&amp;"*",O,0)-1,0,COUNTIF(O,#REF!&amp;"*"),1)</definedName>
    <definedName name="Bron" localSheetId="7">#REF!</definedName>
    <definedName name="Bron" localSheetId="1">#REF!</definedName>
    <definedName name="Bron" localSheetId="5">#REF!</definedName>
    <definedName name="Bron" localSheetId="3">#REF!</definedName>
    <definedName name="Bron" localSheetId="4">#REF!</definedName>
    <definedName name="Bron" localSheetId="6">#REF!</definedName>
    <definedName name="Bron">#REF!</definedName>
    <definedName name="databron" localSheetId="1">#REF!</definedName>
    <definedName name="databron" localSheetId="5">#REF!</definedName>
    <definedName name="databron" localSheetId="3">#REF!</definedName>
    <definedName name="databron" localSheetId="4">#REF!</definedName>
    <definedName name="databron" localSheetId="6">#REF!</definedName>
    <definedName name="databron">'#'!$D$3:$D$20</definedName>
    <definedName name="datatype">'#'!$N$3:$N$20</definedName>
    <definedName name="ListA" localSheetId="7">OFFSET(#REF!,MATCH(#REF!&amp;"*",'#'!ListO,0)-1,0,COUNTIF('#'!ListO,#REF!&amp;"*"),1)</definedName>
    <definedName name="ListA" localSheetId="1">OFFSET(#REF!,MATCH(#REF!&amp;"*",ListO,0)-1,0,COUNTIF(ListO,#REF!&amp;"*"),1)</definedName>
    <definedName name="ListA" localSheetId="5">OFFSET(#REF!,MATCH(#REF!&amp;"*",'Fit-gap EPIC UMCG'!ListO,0)-1,0,COUNTIF('Fit-gap EPIC UMCG'!ListO,#REF!&amp;"*"),1)</definedName>
    <definedName name="ListA" localSheetId="3">OFFSET(#REF!,MATCH(#REF!&amp;"*",'Fit-gap HiX Haga'!ListO,0)-1,0,COUNTIF('Fit-gap HiX Haga'!ListO,#REF!&amp;"*"),1)</definedName>
    <definedName name="ListA" localSheetId="4">OFFSET(#REF!,MATCH(#REF!&amp;"*",'Fit-gap HiX Martini'!ListO,0)-1,0,COUNTIF('Fit-gap HiX Martini'!ListO,#REF!&amp;"*"),1)</definedName>
    <definedName name="ListA" localSheetId="6">OFFSET(#REF!,MATCH(#REF!&amp;"*",Uitkomsten!ListO,0)-1,0,COUNTIF(Uitkomsten!ListO,#REF!&amp;"*"),1)</definedName>
    <definedName name="ListA">OFFSET(#REF!,MATCH(#REF!&amp;"*",ListO,0)-1,0,COUNTIF(ListO,#REF!&amp;"*"),1)</definedName>
    <definedName name="ListO" localSheetId="7">OFFSET(#REF!,0,0,COUNTA(#REF!),1)</definedName>
    <definedName name="ListO" localSheetId="5">OFFSET(#REF!,0,0,COUNTA(#REF!),1)</definedName>
    <definedName name="ListO" localSheetId="3">OFFSET(#REF!,0,0,COUNTA(#REF!),1)</definedName>
    <definedName name="ListO" localSheetId="4">OFFSET(#REF!,0,0,COUNTA(#REF!),1)</definedName>
    <definedName name="ListO" localSheetId="6">OFFSET(#REF!,0,0,COUNTA(#REF!),1)</definedName>
    <definedName name="ListO">OFFSET(#REF!,0,0,COUNTA(#REF!),1)</definedName>
    <definedName name="ListT" localSheetId="7">OFFSET(#REF!,MATCH(#REF!&amp;"*",'#'!ListO,0)-1,0,COUNTIF('#'!ListO,#REF!&amp;"*"),1)</definedName>
    <definedName name="ListT" localSheetId="1">OFFSET(#REF!,MATCH(#REF!&amp;"*",ListO,0)-1,0,COUNTIF(ListO,#REF!&amp;"*"),1)</definedName>
    <definedName name="ListT" localSheetId="5">OFFSET(#REF!,MATCH(#REF!&amp;"*",'Fit-gap EPIC UMCG'!ListO,0)-1,0,COUNTIF('Fit-gap EPIC UMCG'!ListO,#REF!&amp;"*"),1)</definedName>
    <definedName name="ListT" localSheetId="3">OFFSET(#REF!,MATCH(#REF!&amp;"*",'Fit-gap HiX Haga'!ListO,0)-1,0,COUNTIF('Fit-gap HiX Haga'!ListO,#REF!&amp;"*"),1)</definedName>
    <definedName name="ListT" localSheetId="4">OFFSET(#REF!,MATCH(#REF!&amp;"*",'Fit-gap HiX Martini'!ListO,0)-1,0,COUNTIF('Fit-gap HiX Martini'!ListO,#REF!&amp;"*"),1)</definedName>
    <definedName name="ListT" localSheetId="6">OFFSET(#REF!,MATCH(#REF!&amp;"*",Uitkomsten!ListO,0)-1,0,COUNTIF(Uitkomsten!ListO,#REF!&amp;"*"),1)</definedName>
    <definedName name="ListT">OFFSET(#REF!,MATCH(#REF!&amp;"*",ListO,0)-1,0,COUNTIF(ListO,#REF!&amp;"*"),1)</definedName>
    <definedName name="O">OFFSET(#REF!,0,0,COUNTA(#REF!),1)</definedName>
    <definedName name="Opzet">#REF!</definedName>
    <definedName name="uitvoerder">'#'!$B$3:$B$20</definedName>
    <definedName name="Validatie_lijst" localSheetId="1">OFFSET(‘Unieke #REF!,,,COUNTIF(‘Unieke #REF!,"?*"))</definedName>
    <definedName name="Validatie_lijst" localSheetId="5">OFFSET(‘Unieke #REF!,,,COUNTIF(‘Unieke #REF!,"?*"))</definedName>
    <definedName name="Validatie_lijst" localSheetId="3">OFFSET(‘Unieke #REF!,,,COUNTIF(‘Unieke #REF!,"?*"))</definedName>
    <definedName name="Validatie_lijst" localSheetId="4">OFFSET(‘Unieke #REF!,,,COUNTIF(‘Unieke #REF!,"?*"))</definedName>
    <definedName name="Validatie_lijst" localSheetId="6">OFFSET(‘Unieke #REF!,,,COUNTIF(‘Unieke #REF!,"?*"))</definedName>
    <definedName name="Validatie_lijst">OFFSET(‘Unieke #REF!,,,COUNTIF(‘Unieke #REF!,"?*"))</definedName>
    <definedName name="veldgevuld" localSheetId="1">#REF!</definedName>
    <definedName name="veldgevuld" localSheetId="5">#REF!</definedName>
    <definedName name="veldgevuld" localSheetId="3">#REF!</definedName>
    <definedName name="veldgevuld" localSheetId="4">#REF!</definedName>
    <definedName name="veldgevuld" localSheetId="6">#REF!</definedName>
    <definedName name="veldgevuld">'#'!$H$3:$H$20</definedName>
    <definedName name="veldinepd" localSheetId="1">#REF!</definedName>
    <definedName name="veldinepd" localSheetId="5">#REF!</definedName>
    <definedName name="veldinepd" localSheetId="3">#REF!</definedName>
    <definedName name="veldinepd" localSheetId="4">#REF!</definedName>
    <definedName name="veldinepd" localSheetId="6">#REF!</definedName>
    <definedName name="veldinepd">'#'!$F$3:$F$20</definedName>
  </definedNames>
  <calcPr calcId="191028"/>
  <customWorkbookViews>
    <customWorkbookView name="Alles" guid="{AC1A85AB-F70E-4EC7-8DC9-A2D3D38F019A}" maximized="1" xWindow="-8" yWindow="-8" windowWidth="1552" windowHeight="840"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2" i="31" l="1"/>
  <c r="Q73" i="31"/>
  <c r="R57" i="31"/>
  <c r="R58" i="31"/>
  <c r="C59" i="31"/>
  <c r="F24" i="31"/>
  <c r="O15" i="31"/>
  <c r="L15" i="31"/>
  <c r="O6" i="31"/>
  <c r="L6" i="31"/>
  <c r="M8" i="35"/>
  <c r="L8" i="35"/>
  <c r="K8" i="35"/>
  <c r="J8" i="35"/>
  <c r="I8" i="35"/>
  <c r="M7" i="35"/>
  <c r="L7" i="35"/>
  <c r="M6" i="35"/>
  <c r="L6" i="35"/>
  <c r="K6" i="35"/>
  <c r="J6" i="35"/>
  <c r="I6" i="35"/>
  <c r="M5" i="35"/>
  <c r="L5" i="35"/>
  <c r="K5" i="35"/>
  <c r="J5" i="35"/>
  <c r="I5" i="35"/>
  <c r="M4" i="35"/>
  <c r="L4" i="35"/>
  <c r="K4" i="35"/>
  <c r="J4" i="35"/>
  <c r="I4" i="35"/>
  <c r="M3" i="35"/>
  <c r="L3" i="35"/>
  <c r="K3" i="35"/>
  <c r="J3" i="35"/>
  <c r="I3" i="35"/>
  <c r="M8" i="33"/>
  <c r="L8" i="33"/>
  <c r="K8" i="33"/>
  <c r="J8" i="33"/>
  <c r="I8" i="33"/>
  <c r="M7" i="33"/>
  <c r="L7" i="33"/>
  <c r="M6" i="33"/>
  <c r="L6" i="33"/>
  <c r="K6" i="33"/>
  <c r="J6" i="33"/>
  <c r="I6" i="33"/>
  <c r="M5" i="33"/>
  <c r="L5" i="33"/>
  <c r="K5" i="33"/>
  <c r="J5" i="33"/>
  <c r="I5" i="33"/>
  <c r="M4" i="33"/>
  <c r="L4" i="33"/>
  <c r="K4" i="33"/>
  <c r="J4" i="33"/>
  <c r="I4" i="33"/>
  <c r="M3" i="33"/>
  <c r="L3" i="33"/>
  <c r="K3" i="33"/>
  <c r="J3" i="33"/>
  <c r="I3" i="33"/>
  <c r="D2" i="33"/>
  <c r="I3" i="30"/>
  <c r="J3" i="30"/>
  <c r="K3" i="30"/>
  <c r="L3" i="30"/>
  <c r="M3" i="30"/>
  <c r="I4" i="30"/>
  <c r="J4" i="30"/>
  <c r="K4" i="30"/>
  <c r="L4" i="30"/>
  <c r="M4" i="30"/>
  <c r="I5" i="30"/>
  <c r="J5" i="30"/>
  <c r="K5" i="30"/>
  <c r="L5" i="30"/>
  <c r="M5" i="30"/>
  <c r="I6" i="30"/>
  <c r="J6" i="30"/>
  <c r="K6" i="30"/>
  <c r="L6" i="30"/>
  <c r="M6" i="30"/>
  <c r="L7" i="30"/>
  <c r="M7" i="30"/>
  <c r="I8" i="30"/>
  <c r="J8" i="30"/>
  <c r="K8" i="30"/>
  <c r="L8" i="30"/>
  <c r="M8" i="30"/>
  <c r="D1"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Kirsten Top-Smits</author>
    <author>tc={735F975F-94C7-A749-BB47-1A2A5DD283F7}</author>
    <author>tc={7D109903-201D-9544-AFE7-D4CFE7CADFED}</author>
    <author>tc={EC1D8A37-23D3-D049-8F15-00E78F282958}</author>
    <author>tc={B9284815-8799-5548-BC4C-8924B748DEDF}</author>
    <author>tc={53F3B7B7-7F04-7C40-B159-4AA25D13735E}</author>
    <author>Microsoft Office User</author>
    <author>tc={962E3A92-D78C-7149-A9E8-C907EF61050F}</author>
  </authors>
  <commentList>
    <comment ref="B11" authorId="0" shapeId="0" xr:uid="{44BE1C66-5F43-E947-B4E9-0F1178C8415D}">
      <text>
        <r>
          <rPr>
            <sz val="11"/>
            <color rgb="FF000000"/>
            <rFont val="Calibri"/>
            <family val="2"/>
          </rPr>
          <t xml:space="preserve">Naam Patient
</t>
        </r>
        <r>
          <rPr>
            <sz val="11"/>
            <color rgb="FF000000"/>
            <rFont val="Calibri"/>
            <family val="2"/>
          </rPr>
          <t xml:space="preserve">Geboortedatum
</t>
        </r>
        <r>
          <rPr>
            <sz val="11"/>
            <color rgb="FF000000"/>
            <rFont val="Calibri"/>
            <family val="2"/>
          </rPr>
          <t xml:space="preserve">Geslacht
</t>
        </r>
        <r>
          <rPr>
            <sz val="11"/>
            <color rgb="FF000000"/>
            <rFont val="Calibri"/>
            <family val="2"/>
          </rPr>
          <t xml:space="preserve">e-mail
</t>
        </r>
        <r>
          <rPr>
            <sz val="11"/>
            <color rgb="FF000000"/>
            <rFont val="Calibri"/>
            <family val="2"/>
          </rPr>
          <t xml:space="preserve">telefoonnummer
</t>
        </r>
      </text>
    </comment>
    <comment ref="C11" authorId="1" shapeId="0" xr:uid="{735F975F-94C7-A749-BB47-1A2A5DD283F7}">
      <text>
        <t>[Opmerkingenthread]
U kunt deze opmerkingenthread lezen in uw versie van Excel. Eventuele wijzigingen aan de thread gaan echter verloren als het bestand wordt geopend in een nieuwere versie van Excel. Meer informatie: https://go.microsoft.com/fwlink/?linkid=870924
Opmerking:
    datum bezoek 1e neuropsycholoog</t>
      </text>
    </comment>
    <comment ref="D11" authorId="2" shapeId="0" xr:uid="{7D109903-201D-9544-AFE7-D4CFE7CADFED}">
      <text>
        <t>[Opmerkingenthread]
U kunt deze opmerkingenthread lezen in uw versie van Excel. Eventuele wijzigingen aan de thread gaan echter verloren als het bestand wordt geopend in een nieuwere versie van Excel. Meer informatie: https://go.microsoft.com/fwlink/?linkid=870924
Opmerking:
    datum mdo</t>
      </text>
    </comment>
    <comment ref="H11" authorId="0" shapeId="0" xr:uid="{195E10FA-BC8D-C046-8CCA-A241EC20B597}">
      <text>
        <r>
          <rPr>
            <sz val="11"/>
            <color rgb="FF000000"/>
            <rFont val="Calibri"/>
            <family val="2"/>
          </rPr>
          <t>operatie: plaatsen DSB</t>
        </r>
      </text>
    </comment>
    <comment ref="J11" authorId="0" shapeId="0" xr:uid="{579CC8C6-045C-784B-8EDB-97D2E333ADDA}">
      <text>
        <r>
          <rPr>
            <sz val="11"/>
            <color rgb="FF000000"/>
            <rFont val="Calibri"/>
            <family val="2"/>
          </rPr>
          <t xml:space="preserve">evt.
</t>
        </r>
        <r>
          <rPr>
            <sz val="11"/>
            <color rgb="FF000000"/>
            <rFont val="Calibri"/>
            <family val="2"/>
          </rPr>
          <t xml:space="preserve">Complicaties
</t>
        </r>
      </text>
    </comment>
    <comment ref="L11" authorId="0" shapeId="0" xr:uid="{905C712B-4BE1-5243-95C7-5DEB481D7521}">
      <text>
        <r>
          <rPr>
            <sz val="11"/>
            <color rgb="FF000000"/>
            <rFont val="Calibri"/>
            <family val="2"/>
          </rPr>
          <t xml:space="preserve">re-operatie
</t>
        </r>
      </text>
    </comment>
    <comment ref="N11" authorId="0" shapeId="0" xr:uid="{1506CA45-2537-A748-895E-56DE975D7B73}">
      <text>
        <r>
          <rPr>
            <sz val="11"/>
            <color rgb="FF000000"/>
            <rFont val="Calibri"/>
            <family val="2"/>
          </rPr>
          <t xml:space="preserve">
</t>
        </r>
        <r>
          <rPr>
            <sz val="11"/>
            <color rgb="FF000000"/>
            <rFont val="Calibri"/>
            <family val="2"/>
          </rPr>
          <t xml:space="preserve">Complicaties
</t>
        </r>
      </text>
    </comment>
    <comment ref="C12" authorId="0" shapeId="0" xr:uid="{AF5C0E9A-111B-3048-9505-2FA254063392}">
      <text>
        <r>
          <rPr>
            <sz val="11"/>
            <color rgb="FF000000"/>
            <rFont val="Calibri"/>
            <family val="2"/>
          </rPr>
          <t xml:space="preserve">Aandoening
</t>
        </r>
        <r>
          <rPr>
            <sz val="11"/>
            <color rgb="FF000000"/>
            <rFont val="Calibri"/>
            <family val="2"/>
          </rPr>
          <t xml:space="preserve">voorgeschiedenis </t>
        </r>
      </text>
    </comment>
    <comment ref="D12" authorId="3" shapeId="0" xr:uid="{EC1D8A37-23D3-D049-8F15-00E78F282958}">
      <text>
        <t>[Opmerkingenthread]
U kunt deze opmerkingenthread lezen in uw versie van Excel. Eventuele wijzigingen aan de thread gaan echter verloren als het bestand wordt geopend in een nieuwere versie van Excel. Meer informatie: https://go.microsoft.com/fwlink/?linkid=870924
Opmerking:
    Diagnoses</t>
      </text>
    </comment>
    <comment ref="C13" authorId="4" shapeId="0" xr:uid="{B9284815-8799-5548-BC4C-8924B748DEDF}">
      <text>
        <t>[Opmerkingenthread]
U kunt deze opmerkingenthread lezen in uw versie van Excel. Eventuele wijzigingen aan de thread gaan echter verloren als het bestand wordt geopend in een nieuwere versie van Excel. Meer informatie: https://go.microsoft.com/fwlink/?linkid=870924
Opmerking:
    Onderzoeken die zijn gedaan en evt behandelingen
Beantwoorden:
    onderzoeken die ingezet kunnen worden: -Bloedonderzoek, ECG, Video opname lichamelijk functioneren, MRI scan van de hersenen, neuropsychologisch onderzoek en psychiatrisch onderzoek</t>
      </text>
    </comment>
    <comment ref="E13" authorId="5" shapeId="0" xr:uid="{53F3B7B7-7F04-7C40-B159-4AA25D13735E}">
      <text>
        <t>[Opmerkingenthread]
U kunt deze opmerkingenthread lezen in uw versie van Excel. Eventuele wijzigingen aan de thread gaan echter verloren als het bestand wordt geopend in een nieuwere versie van Excel. Meer informatie: https://go.microsoft.com/fwlink/?linkid=870924
Opmerking:
    in te zetten behandeling of geen behandeling</t>
      </text>
    </comment>
    <comment ref="G13" authorId="6" shapeId="0" xr:uid="{4D7DE9B7-B80E-144E-B556-80C70C18B29D}">
      <text>
        <r>
          <rPr>
            <sz val="10"/>
            <color rgb="FF000000"/>
            <rFont val="Tahoma"/>
            <family val="2"/>
          </rPr>
          <t xml:space="preserve">Bloeddruk, hartfrequentie, saturatie, emv score ect. 
</t>
        </r>
      </text>
    </comment>
    <comment ref="B14" authorId="0" shapeId="0" xr:uid="{6617F14F-4DE9-DB42-A03A-C5FA904B524C}">
      <text>
        <r>
          <rPr>
            <sz val="11"/>
            <color rgb="FF000000"/>
            <rFont val="Calibri"/>
            <family val="2"/>
          </rPr>
          <t xml:space="preserve">
</t>
        </r>
        <r>
          <rPr>
            <sz val="11"/>
            <color rgb="FF000000"/>
            <rFont val="Calibri"/>
            <family val="2"/>
          </rPr>
          <t>Welk ziekenhuis</t>
        </r>
      </text>
    </comment>
    <comment ref="H14" authorId="0" shapeId="0" xr:uid="{E55A26A2-B588-A541-85FA-6E0580CB6D9D}">
      <text>
        <r>
          <rPr>
            <sz val="9"/>
            <color rgb="FF000000"/>
            <rFont val="Tahoma"/>
            <family val="2"/>
          </rPr>
          <t xml:space="preserve">
</t>
        </r>
        <r>
          <rPr>
            <sz val="9"/>
            <color rgb="FF000000"/>
            <rFont val="Tahoma"/>
            <family val="2"/>
          </rPr>
          <t xml:space="preserve">Operatieverslag
</t>
        </r>
      </text>
    </comment>
    <comment ref="J14" authorId="6" shapeId="0" xr:uid="{FD6F12F2-B547-5449-A62D-15DBC2F024DC}">
      <text>
        <r>
          <rPr>
            <sz val="11"/>
            <color rgb="FF000000"/>
            <rFont val="Calibri"/>
            <family val="2"/>
          </rPr>
          <t xml:space="preserve">instellen DBS
</t>
        </r>
        <r>
          <rPr>
            <sz val="11"/>
            <color rgb="FF000000"/>
            <rFont val="Calibri"/>
            <family val="2"/>
          </rPr>
          <t xml:space="preserve">
</t>
        </r>
        <r>
          <rPr>
            <sz val="11"/>
            <color rgb="FF000000"/>
            <rFont val="Calibri"/>
            <family val="2"/>
          </rPr>
          <t xml:space="preserve">hechtingen verwijderen
</t>
        </r>
      </text>
    </comment>
    <comment ref="L14" authorId="0" shapeId="0" xr:uid="{055F16C9-C95D-7945-AB95-C96287640BAC}">
      <text>
        <r>
          <rPr>
            <b/>
            <sz val="9"/>
            <color rgb="FF000000"/>
            <rFont val="Tahoma"/>
            <family val="2"/>
          </rPr>
          <t>Kirsten Top-Smits:</t>
        </r>
        <r>
          <rPr>
            <sz val="9"/>
            <color rgb="FF000000"/>
            <rFont val="Tahoma"/>
            <family val="2"/>
          </rPr>
          <t xml:space="preserve">
</t>
        </r>
        <r>
          <rPr>
            <sz val="9"/>
            <color rgb="FF000000"/>
            <rFont val="Tahoma"/>
            <family val="2"/>
          </rPr>
          <t xml:space="preserve">Operatieverslag
</t>
        </r>
      </text>
    </comment>
    <comment ref="B15" authorId="0" shapeId="0" xr:uid="{649E7E8D-3682-2247-980C-8BD9D39A75C1}">
      <text>
        <r>
          <rPr>
            <sz val="11"/>
            <color rgb="FF000000"/>
            <rFont val="Calibri"/>
            <family val="2"/>
          </rPr>
          <t xml:space="preserve">
</t>
        </r>
        <r>
          <rPr>
            <sz val="11"/>
            <color rgb="FF000000"/>
            <rFont val="Calibri"/>
            <family val="2"/>
          </rPr>
          <t>verwijzer + datum verwijzer</t>
        </r>
      </text>
    </comment>
    <comment ref="D15" authorId="0" shapeId="0" xr:uid="{31DB5441-D262-4049-B587-12F34037065B}">
      <text>
        <r>
          <rPr>
            <sz val="11"/>
            <color rgb="FF000000"/>
            <rFont val="Calibri"/>
            <family val="2"/>
          </rPr>
          <t>uitslagen gedane onderzoeken + voorstel behandelopties</t>
        </r>
      </text>
    </comment>
    <comment ref="G15" authorId="6" shapeId="0" xr:uid="{6A4A9A9B-FD92-B04A-B72D-53F067015E7E}">
      <text>
        <r>
          <rPr>
            <b/>
            <sz val="10"/>
            <color rgb="FF000000"/>
            <rFont val="Tahoma"/>
            <family val="2"/>
          </rPr>
          <t xml:space="preserve">Reanimatie wel/niet behandelen IC, wel/niet beademen ect.
</t>
        </r>
        <r>
          <rPr>
            <sz val="10"/>
            <color rgb="FF000000"/>
            <rFont val="Tahoma"/>
            <family val="2"/>
          </rPr>
          <t xml:space="preserve">
</t>
        </r>
      </text>
    </comment>
    <comment ref="J15" authorId="6" shapeId="0" xr:uid="{23E09D26-F0F6-2A44-9400-FD67CC3DED4D}">
      <text>
        <r>
          <rPr>
            <sz val="11"/>
            <color rgb="FF000000"/>
            <rFont val="Calibri"/>
            <family val="2"/>
          </rPr>
          <t xml:space="preserve">Patient blijft in contact met verpleegkunde om medicatie en DBS systeem te monitoren en bij te stellen
</t>
        </r>
        <r>
          <rPr>
            <sz val="11"/>
            <color rgb="FF000000"/>
            <rFont val="Calibri"/>
            <family val="2"/>
          </rPr>
          <t xml:space="preserve">
</t>
        </r>
      </text>
    </comment>
    <comment ref="N15" authorId="6" shapeId="0" xr:uid="{B039E6E0-65CA-8846-92CC-8E4568E26A93}">
      <text>
        <r>
          <rPr>
            <sz val="11"/>
            <color rgb="FF000000"/>
            <rFont val="Calibri"/>
            <family val="2"/>
          </rPr>
          <t>Neuropsychologische onderzoek</t>
        </r>
      </text>
    </comment>
    <comment ref="B16" authorId="0" shapeId="0" xr:uid="{9A684B50-4367-3543-A486-B3E7311CE76F}">
      <text>
        <r>
          <rPr>
            <sz val="11"/>
            <color rgb="FF000000"/>
            <rFont val="Calibri"/>
            <family val="2"/>
          </rPr>
          <t xml:space="preserve">
</t>
        </r>
        <r>
          <rPr>
            <sz val="11"/>
            <color rgb="FF000000"/>
            <rFont val="Calibri"/>
            <family val="2"/>
          </rPr>
          <t xml:space="preserve">er wordt geregistreerd welke klachten
</t>
        </r>
        <r>
          <rPr>
            <sz val="11"/>
            <color rgb="FF000000"/>
            <rFont val="Calibri"/>
            <family val="2"/>
          </rPr>
          <t>voorgeschiedenis</t>
        </r>
      </text>
    </comment>
    <comment ref="I16" authorId="6" shapeId="0" xr:uid="{3384D098-32F4-4248-84FB-4E9394F27063}">
      <text>
        <r>
          <rPr>
            <b/>
            <sz val="10"/>
            <color rgb="FF000000"/>
            <rFont val="Tahoma"/>
            <family val="2"/>
          </rPr>
          <t xml:space="preserve">Bloeddruk, hartfrequentie, saturatie, emv score ect.
</t>
        </r>
        <r>
          <rPr>
            <sz val="10"/>
            <color rgb="FF000000"/>
            <rFont val="Tahoma"/>
            <family val="2"/>
          </rPr>
          <t xml:space="preserve">
</t>
        </r>
      </text>
    </comment>
    <comment ref="B17" authorId="7" shapeId="0" xr:uid="{962E3A92-D78C-7149-A9E8-C907EF61050F}">
      <text>
        <t>[Opmerkingenthread]
U kunt deze opmerkingenthread lezen in uw versie van Excel. Eventuele wijzigingen aan de thread gaan echter verloren als het bestand wordt geopend in een nieuwere versie van Excel. Meer informatie: https://go.microsoft.com/fwlink/?linkid=870924
Opmerking:
    Onderzoeken die zijn gedaan en evt behandelingen</t>
      </text>
    </comment>
    <comment ref="I17" authorId="6" shapeId="0" xr:uid="{60A68762-666F-5448-AAE6-F85C3F160769}">
      <text>
        <r>
          <rPr>
            <b/>
            <sz val="10"/>
            <color rgb="FF000000"/>
            <rFont val="Tahoma"/>
            <family val="2"/>
          </rPr>
          <t>Bijv. complicaties</t>
        </r>
        <r>
          <rPr>
            <sz val="10"/>
            <color rgb="FF000000"/>
            <rFont val="Tahoma"/>
            <family val="2"/>
          </rPr>
          <t xml:space="preserve">
</t>
        </r>
      </text>
    </comment>
    <comment ref="F18" authorId="6" shapeId="0" xr:uid="{022C9693-FFE7-A745-A61C-EDDAD8F41BC9}">
      <text>
        <r>
          <rPr>
            <b/>
            <sz val="10"/>
            <color rgb="FF000000"/>
            <rFont val="Tahoma"/>
            <family val="2"/>
          </rPr>
          <t xml:space="preserve">Controleren voorgeschiedenis door anesesist
</t>
        </r>
        <r>
          <rPr>
            <sz val="10"/>
            <color rgb="FF000000"/>
            <rFont val="Tahoma"/>
            <family val="2"/>
          </rPr>
          <t xml:space="preserve">
</t>
        </r>
      </text>
    </comment>
    <comment ref="F19" authorId="6" shapeId="0" xr:uid="{DA532B81-6CE4-8B48-A04D-791363C5BFE7}">
      <text>
        <r>
          <rPr>
            <sz val="11"/>
            <color rgb="FF000000"/>
            <rFont val="Calibri"/>
            <family val="2"/>
          </rPr>
          <t xml:space="preserve">gedane onderzoeken en behandeling.
</t>
        </r>
        <r>
          <rPr>
            <sz val="11"/>
            <color rgb="FF000000"/>
            <rFont val="Calibri"/>
            <family val="2"/>
          </rPr>
          <t xml:space="preserve">ECG en bloedprikken
</t>
        </r>
        <r>
          <rPr>
            <sz val="11"/>
            <color rgb="FF000000"/>
            <rFont val="Calibri"/>
            <family val="2"/>
          </rPr>
          <t xml:space="preserve">
</t>
        </r>
      </text>
    </comment>
    <comment ref="F25" authorId="6" shapeId="0" xr:uid="{91E461BF-0B82-5744-944A-C2F9D0FB6278}">
      <text>
        <r>
          <rPr>
            <sz val="10"/>
            <color rgb="FF000000"/>
            <rFont val="Tahoma"/>
            <family val="2"/>
          </rPr>
          <t xml:space="preserve">Bloeddruk, hartfrequentie, saturatie, emv score ect.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van der Velde</author>
  </authors>
  <commentList>
    <comment ref="B2" authorId="0" shapeId="0" xr:uid="{894E1D95-289E-4A11-8D99-3F578974A53C}">
      <text>
        <r>
          <rPr>
            <b/>
            <sz val="9"/>
            <color rgb="FF000000"/>
            <rFont val="Tahoma"/>
            <family val="2"/>
          </rPr>
          <t>Erik van der Velde:</t>
        </r>
        <r>
          <rPr>
            <sz val="9"/>
            <color rgb="FF000000"/>
            <rFont val="Tahoma"/>
            <family val="2"/>
          </rPr>
          <t xml:space="preserve">
</t>
        </r>
        <r>
          <rPr>
            <sz val="9"/>
            <color rgb="FF000000"/>
            <rFont val="Tahoma"/>
            <family val="2"/>
          </rPr>
          <t>Nummer van de uitgewerkte processtapppen indien aanwezig</t>
        </r>
      </text>
    </comment>
    <comment ref="C2" authorId="0" shapeId="0" xr:uid="{771DD8F3-E456-4544-A2E0-763774F7229E}">
      <text>
        <r>
          <rPr>
            <b/>
            <sz val="9"/>
            <color rgb="FF000000"/>
            <rFont val="Tahoma"/>
            <family val="2"/>
          </rPr>
          <t>Erik van der Velde:</t>
        </r>
        <r>
          <rPr>
            <sz val="9"/>
            <color rgb="FF000000"/>
            <rFont val="Tahoma"/>
            <family val="2"/>
          </rPr>
          <t xml:space="preserve">
</t>
        </r>
        <r>
          <rPr>
            <sz val="9"/>
            <color rgb="FF000000"/>
            <rFont val="Tahoma"/>
            <family val="2"/>
          </rPr>
          <t>Omschrijving van de processtap (volgens ZIRA model)</t>
        </r>
      </text>
    </comment>
    <comment ref="D2" authorId="0" shapeId="0" xr:uid="{F273A88B-18EC-49B3-9235-51411B688979}">
      <text>
        <r>
          <rPr>
            <b/>
            <sz val="9"/>
            <color rgb="FF000000"/>
            <rFont val="Tahoma"/>
            <family val="2"/>
          </rPr>
          <t>Erik van der Velde:</t>
        </r>
        <r>
          <rPr>
            <sz val="9"/>
            <color rgb="FF000000"/>
            <rFont val="Tahoma"/>
            <family val="2"/>
          </rPr>
          <t xml:space="preserve">
</t>
        </r>
        <r>
          <rPr>
            <sz val="9"/>
            <color rgb="FF000000"/>
            <rFont val="Tahoma"/>
            <family val="2"/>
          </rPr>
          <t xml:space="preserve">nummering van de verschillende begrippen </t>
        </r>
      </text>
    </comment>
    <comment ref="E2" authorId="0" shapeId="0" xr:uid="{BEEFC991-0833-44CA-8489-2846447673E8}">
      <text>
        <r>
          <rPr>
            <b/>
            <sz val="9"/>
            <color rgb="FF000000"/>
            <rFont val="Tahoma"/>
            <family val="2"/>
          </rPr>
          <t>Erik van der Velde:</t>
        </r>
        <r>
          <rPr>
            <sz val="9"/>
            <color rgb="FF000000"/>
            <rFont val="Tahoma"/>
            <family val="2"/>
          </rPr>
          <t xml:space="preserve">
</t>
        </r>
        <r>
          <rPr>
            <sz val="9"/>
            <color rgb="FF000000"/>
            <rFont val="Tahoma"/>
            <family val="2"/>
          </rPr>
          <t>Omschrijving van het begrip</t>
        </r>
      </text>
    </comment>
    <comment ref="F2" authorId="0" shapeId="0" xr:uid="{9A2617B8-4EB5-4B79-8F4A-6ADDBBB8C7E2}">
      <text>
        <r>
          <rPr>
            <b/>
            <sz val="9"/>
            <color rgb="FF000000"/>
            <rFont val="Tahoma"/>
            <family val="2"/>
          </rPr>
          <t>Erik van der Velde:</t>
        </r>
        <r>
          <rPr>
            <sz val="9"/>
            <color rgb="FF000000"/>
            <rFont val="Tahoma"/>
            <family val="2"/>
          </rPr>
          <t xml:space="preserve">
</t>
        </r>
        <r>
          <rPr>
            <sz val="9"/>
            <color rgb="FF000000"/>
            <rFont val="Tahoma"/>
            <family val="2"/>
          </rPr>
          <t>dataitem in KR</t>
        </r>
      </text>
    </comment>
    <comment ref="I2" authorId="0" shapeId="0" xr:uid="{6017895B-0431-4D10-A388-3A81A6519279}">
      <text>
        <r>
          <rPr>
            <b/>
            <sz val="9"/>
            <color rgb="FF000000"/>
            <rFont val="Tahoma"/>
            <family val="2"/>
          </rPr>
          <t>Erik van der Velde:</t>
        </r>
        <r>
          <rPr>
            <sz val="9"/>
            <color rgb="FF000000"/>
            <rFont val="Tahoma"/>
            <family val="2"/>
          </rPr>
          <t xml:space="preserve">
</t>
        </r>
        <r>
          <rPr>
            <sz val="9"/>
            <color rgb="FF000000"/>
            <rFont val="Tahoma"/>
            <family val="2"/>
          </rPr>
          <t>Item voor brief of samenvatting</t>
        </r>
      </text>
    </comment>
    <comment ref="J2" authorId="0" shapeId="0" xr:uid="{E35D9892-4935-42FD-9EA4-17CA06EF61EC}">
      <text>
        <r>
          <rPr>
            <b/>
            <sz val="9"/>
            <color indexed="81"/>
            <rFont val="Tahoma"/>
            <family val="2"/>
          </rPr>
          <t>Erik van der Velde:</t>
        </r>
        <r>
          <rPr>
            <sz val="9"/>
            <color indexed="81"/>
            <rFont val="Tahoma"/>
            <family val="2"/>
          </rPr>
          <t xml:space="preserve">
soort veld begrip of invoeropties</t>
        </r>
      </text>
    </comment>
    <comment ref="K2" authorId="0" shapeId="0" xr:uid="{873A8C11-065D-4FFA-8E09-399FFD3A02BD}">
      <text>
        <r>
          <rPr>
            <b/>
            <sz val="9"/>
            <color indexed="81"/>
            <rFont val="Tahoma"/>
            <family val="2"/>
          </rPr>
          <t>Erik van der Velde:</t>
        </r>
        <r>
          <rPr>
            <sz val="9"/>
            <color indexed="81"/>
            <rFont val="Tahoma"/>
            <family val="2"/>
          </rPr>
          <t xml:space="preserve">
informatie gegeven bij begrip op het scherm</t>
        </r>
      </text>
    </comment>
  </commentList>
</comments>
</file>

<file path=xl/sharedStrings.xml><?xml version="1.0" encoding="utf-8"?>
<sst xmlns="http://schemas.openxmlformats.org/spreadsheetml/2006/main" count="2209" uniqueCount="301">
  <si>
    <t>Fit-gap analyse EPD - toelichting</t>
  </si>
  <si>
    <r>
      <t>Binnen het zorgpad neuro-oncologie voor Glioblastoom, is een dataset ontwikkeld. Deze dataset is bedoeld als minimale dataset behorende bij het zorgpad. Zie hiervoor alle lichtgroene tabbladen van deze Excel. We richten ons hier dus op de data en laten workflow-ondersteuning en andere functionaliteit in principe buiten beschouwing (onder meer omdat de mogelijkheden per leverancier sterk verschillen), wat niet wegneemt dat dit voor de registratiebereidheid wel van groot belang kan zijn.
In deze fase leggen we de dataset naast de inrichting van een aantal EPD’s. Daarmee proberen we te bepalen wat de ‘gap’ is tussen de minimale dataset en de inrichting in het EPD. De vervolgstap is per EPD bepalen wat nodig is om de ‘gap’ te dichten.
In de tabbladen ‘</t>
    </r>
    <r>
      <rPr>
        <b/>
        <i/>
        <sz val="11"/>
        <color theme="1"/>
        <rFont val="Calibri"/>
        <family val="2"/>
        <scheme val="minor"/>
      </rPr>
      <t>Fit-gap HiX/Epic/Nexus</t>
    </r>
    <r>
      <rPr>
        <i/>
        <sz val="11"/>
        <color theme="1"/>
        <rFont val="Calibri"/>
        <family val="2"/>
        <scheme val="minor"/>
      </rPr>
      <t xml:space="preserve">’ zijn alle begrippen uit de dataset (ontdaan van dubbelingen) onder elkaar gezet. Per begrip zijn de kolommen ‘Databron’ en ‘Veld in EPD’ gevuld. 
Voor </t>
    </r>
    <r>
      <rPr>
        <b/>
        <i/>
        <sz val="11"/>
        <color theme="1"/>
        <rFont val="Calibri"/>
        <family val="2"/>
        <scheme val="minor"/>
      </rPr>
      <t>databron</t>
    </r>
    <r>
      <rPr>
        <i/>
        <sz val="11"/>
        <color theme="1"/>
        <rFont val="Calibri"/>
        <family val="2"/>
        <scheme val="minor"/>
      </rPr>
      <t xml:space="preserve"> zijn er drie opties: 
1. Reeds in EPD vastgelegd; dit zijn gegevens die al bekend zijn in het EPD en zodoende niet handmatig geregistreerd hoeven worden. Denk aan geboortedatum patiënt of labuitslagen.
2. Af te leiden uit EPD; dit zijn gegevens die niet letterlijk in het EPD zijn vastgelegd, maar wel afgeleid kunnen worden uit andere brongegevens. Denk aan de vraag of een patiënt preoperatief pijnmedicatie gebruikte (af te leiden uit operatiedatum en medicatielijst).
3. Geen, registratie toevoegen; dit zijn gegevens die door de behandelaar handmatig vastgelegd moeten worden in het EPD. Denk aan beleid of complicaties.
Voor</t>
    </r>
    <r>
      <rPr>
        <b/>
        <i/>
        <sz val="11"/>
        <color theme="1"/>
        <rFont val="Calibri"/>
        <family val="2"/>
        <scheme val="minor"/>
      </rPr>
      <t xml:space="preserve"> Veld in EPD</t>
    </r>
    <r>
      <rPr>
        <i/>
        <sz val="11"/>
        <color theme="1"/>
        <rFont val="Calibri"/>
        <family val="2"/>
        <scheme val="minor"/>
      </rPr>
      <t xml:space="preserve"> zijn er eveneens drie opties:
1. Ja, 1-op-1; dit zijn gegevens die in het EPD geregistreerd zijn of kunnen worden exact volgens de definitie zoals deze is bepaald voor de dataset (zie tabblad ‘Begrippen totaal’).
2. Ja, anders; dit zijn gegevens die in het EPD geregistreerd zijn of kunnen worden maar niet geheel volgens de definitie zoals deze bepaald is voor de dataset. Denk bijvoorbeeld aan een afwijkende codelijst.
3. Nee; dit zijn gegevens die op dit moment ontbreken in het EPD.
</t>
    </r>
    <r>
      <rPr>
        <b/>
        <i/>
        <sz val="11"/>
        <color theme="1"/>
        <rFont val="Calibri"/>
        <family val="2"/>
        <scheme val="minor"/>
      </rPr>
      <t>Let op</t>
    </r>
    <r>
      <rPr>
        <i/>
        <sz val="11"/>
        <color theme="1"/>
        <rFont val="Calibri"/>
        <family val="2"/>
        <scheme val="minor"/>
      </rPr>
      <t>: het gaat hier om de invoerkant. De vraag is dus niet of gegevens conform de definities geëxtraheerd kunnen worden uit het systeem, het gaat er om dat gegevens conform de definities geregistreerd kunnen worden (waarna extraheren vanzelfsprekend nog louter een technische uitdaging is). De fit-gap analyses worden uitgevoerd door bij een arts die dagelijks met het systeem (en het zorgpad) werkt 'over de schouder te kijken'. Daarmee kan ook beoordeld worden of de data-elementen redelijkerwijs beschikbaar zijn in de workflow. Een element dat vereist dat een arts zijn/haar workflow verlaat en ergens in een verstopt hoekje van het EPD gegevens invult kan dus niet rekenen op een voldoende beoordeling.
Uiteraard is een dergelijke analyse geen harde wetenschap en bovendien een momentopname, wel biedt het een goede graadmeter voor de mate waarin het EPD de gewenste dataset ondersteunt. Bovendien biedt het de leverancier handvatten voor aanpassingen aan de inrichting van het EPD.</t>
    </r>
  </si>
  <si>
    <t>Analyse informatiebehoefte Zorgproces/Kwaliteitsregistratie</t>
  </si>
  <si>
    <t xml:space="preserve">Bedrijfsproces:  </t>
  </si>
  <si>
    <t>DBS</t>
  </si>
  <si>
    <t xml:space="preserve">Werkproces: </t>
  </si>
  <si>
    <t>1. Verwijzing</t>
  </si>
  <si>
    <t>2. Intake/ diagnostiek onderzoek</t>
  </si>
  <si>
    <t>3a. MDO diagnostiek/behandeling</t>
  </si>
  <si>
    <t>3b. MDO diagnostiek/behandeling</t>
  </si>
  <si>
    <t xml:space="preserve">4. Behandeling </t>
  </si>
  <si>
    <t>4. Behandeling</t>
  </si>
  <si>
    <t>5a. Follow-up</t>
  </si>
  <si>
    <t>5b. Follow-up</t>
  </si>
  <si>
    <t>Follow-up</t>
  </si>
  <si>
    <t>5c. Follow-up</t>
  </si>
  <si>
    <t xml:space="preserve">5d. Follow-up </t>
  </si>
  <si>
    <t>Subproces</t>
  </si>
  <si>
    <t>Verwijzing</t>
  </si>
  <si>
    <t>Screening</t>
  </si>
  <si>
    <t xml:space="preserve">3a. MDO diagnostiek en behandelopties </t>
  </si>
  <si>
    <t>3b. Intensief consult (diagnostiek en behandelopties besproken met patient)</t>
  </si>
  <si>
    <t>4a. Preoperatief (poliklische)</t>
  </si>
  <si>
    <t>4b. Preoperatief (opname)</t>
  </si>
  <si>
    <t>4c. Operatie</t>
  </si>
  <si>
    <t xml:space="preserve">4d. Postoperatief(opname) </t>
  </si>
  <si>
    <t>5a. Aanzetten DBS-systeem 1-2 weken polikliniek</t>
  </si>
  <si>
    <t>5b. +/- 6 weken aanpassing stimulatie en medicatie o.b.v. Parkinson vpk</t>
  </si>
  <si>
    <t>5b. Re-operatie</t>
  </si>
  <si>
    <t>5c. Na een half jaar nog een keer videobeelden maken om te kijken wat het effect van de DBS is</t>
  </si>
  <si>
    <t>5d. Nazorg jaarlijks i.v.m. doormeten DBS-systeem</t>
  </si>
  <si>
    <t>Uitvoerder</t>
  </si>
  <si>
    <t>Medische adminsitratie, collega specialist, huisarts</t>
  </si>
  <si>
    <t>Verpleegkundig DBS-specialist, doktersassistente, klinisch neuropsycholoog en optioneel verpleegkundig specialist psychiatrie</t>
  </si>
  <si>
    <t>DBS-team: neurochirurg, verpleegkundig specialist neurologie, neuroloog, verpleegkundig specialist DBS en verpleegkundigen</t>
  </si>
  <si>
    <t>neuroloog, verpleegkundig DBS-specialist</t>
  </si>
  <si>
    <r>
      <t>Neuroloog</t>
    </r>
    <r>
      <rPr>
        <i/>
        <sz val="11"/>
        <color theme="1"/>
        <rFont val="Source Sans Pro"/>
        <family val="2"/>
      </rPr>
      <t>, anesthesist</t>
    </r>
  </si>
  <si>
    <t>Neurochirurg, Neuroloog en verpleegkundigen</t>
  </si>
  <si>
    <t>Neurochirurg, anesthesist</t>
  </si>
  <si>
    <t>Neuroloog, verpleegkundigen, verpleegkundig DBS-specialist, laborant</t>
  </si>
  <si>
    <t>Verpleegkundig DBS-specialist, neuroloog</t>
  </si>
  <si>
    <t>Verpleegkundig specialist DBS , neuroloog</t>
  </si>
  <si>
    <t>PRIMAIR PROCES</t>
  </si>
  <si>
    <t>Voorlichting en pre-operatieve screening</t>
  </si>
  <si>
    <t>instellen DBS</t>
  </si>
  <si>
    <t>controlle DBS</t>
  </si>
  <si>
    <t>Te registreren informatie</t>
  </si>
  <si>
    <t>Element</t>
  </si>
  <si>
    <t>Patient</t>
  </si>
  <si>
    <t>Contact</t>
  </si>
  <si>
    <t>Verrichting</t>
  </si>
  <si>
    <t xml:space="preserve">Contact </t>
  </si>
  <si>
    <t>Probleem</t>
  </si>
  <si>
    <t>Adresgegevens</t>
  </si>
  <si>
    <t>Zorgverlener</t>
  </si>
  <si>
    <t>Verpleegkundige anamnese</t>
  </si>
  <si>
    <t>Vochtbalans</t>
  </si>
  <si>
    <t>Verrichtingen</t>
  </si>
  <si>
    <t>ASA-classificatie</t>
  </si>
  <si>
    <t>Vitale functies</t>
  </si>
  <si>
    <t>MedicatieAfspraak</t>
  </si>
  <si>
    <t>Infuus</t>
  </si>
  <si>
    <t>Zorgaanbieder</t>
  </si>
  <si>
    <t>LichaamsGewicht</t>
  </si>
  <si>
    <t>Allergie</t>
  </si>
  <si>
    <t xml:space="preserve">Medicatiegebruik </t>
  </si>
  <si>
    <t>operatieverslag</t>
  </si>
  <si>
    <t>MedicatieToediening</t>
  </si>
  <si>
    <t>Verwijzer</t>
  </si>
  <si>
    <t>LichaamsLengte</t>
  </si>
  <si>
    <t>MDO formulier</t>
  </si>
  <si>
    <t xml:space="preserve">MedicatieGebruik </t>
  </si>
  <si>
    <t>BehandelAanwijzing</t>
  </si>
  <si>
    <t xml:space="preserve">MedicatieAfspraak </t>
  </si>
  <si>
    <t>Thuismonitoring</t>
  </si>
  <si>
    <t xml:space="preserve">Verrichting </t>
  </si>
  <si>
    <t>Lichaamsgewicht</t>
  </si>
  <si>
    <t>Medicatieafspraak</t>
  </si>
  <si>
    <t xml:space="preserve">Vitale functies </t>
  </si>
  <si>
    <t>Medicatietoediening</t>
  </si>
  <si>
    <t>MedicatieGebruik</t>
  </si>
  <si>
    <t xml:space="preserve">Probleem </t>
  </si>
  <si>
    <t>Verpleegkundige overdracht</t>
  </si>
  <si>
    <t>TabakGebruik</t>
  </si>
  <si>
    <t>Ontslagbrief</t>
  </si>
  <si>
    <t>Alcoholgebruik</t>
  </si>
  <si>
    <t>LaboratoriumUitslag</t>
  </si>
  <si>
    <t>Drugsgebruik</t>
  </si>
  <si>
    <t>Anamnese</t>
  </si>
  <si>
    <t>Radiologieverslag</t>
  </si>
  <si>
    <t>Labuitslag</t>
  </si>
  <si>
    <t>KWALITEITSREGISTRATIE</t>
  </si>
  <si>
    <t>Naam registratie:</t>
  </si>
  <si>
    <t>Benodigde informatie</t>
  </si>
  <si>
    <t>Geen zib</t>
  </si>
  <si>
    <t>Patient-v3.1(2017NL)</t>
  </si>
  <si>
    <t>- definitie</t>
  </si>
  <si>
    <t>- wijze</t>
  </si>
  <si>
    <t>- bron</t>
  </si>
  <si>
    <t>korte code</t>
  </si>
  <si>
    <t>Datum indicatiestelling MDO (7311)</t>
  </si>
  <si>
    <t xml:space="preserve"> Datum operatie (7312)</t>
  </si>
  <si>
    <t>Type hardware falen (7346)</t>
  </si>
  <si>
    <t>Complicaties binnen 6 weken (7332)</t>
  </si>
  <si>
    <t>Blijvende uitval (7349)</t>
  </si>
  <si>
    <t>Overlijden (7348)</t>
  </si>
  <si>
    <t>Hoe af te leiden?</t>
  </si>
  <si>
    <t>Slimmer obv 7352</t>
  </si>
  <si>
    <t>Diagnose (7309)</t>
  </si>
  <si>
    <t>Target (7313)</t>
  </si>
  <si>
    <t>IPG (7347)</t>
  </si>
  <si>
    <t>Complicatie bij Bloeding (7334)</t>
  </si>
  <si>
    <t>Re-operatie (7350)</t>
  </si>
  <si>
    <t>MedischHulpmiddel</t>
  </si>
  <si>
    <t>Korte code</t>
  </si>
  <si>
    <t>Bilateraal/links/rechts (7315)</t>
  </si>
  <si>
    <t>Draadbreuk (7357)</t>
  </si>
  <si>
    <t>Locatie intracraniele bloeding (7335)</t>
  </si>
  <si>
    <t>Reden re-operatie (7351)</t>
  </si>
  <si>
    <t>Geen zib (is dit niet de zib  probleem)</t>
  </si>
  <si>
    <t>Merk implantaat (7316)</t>
  </si>
  <si>
    <t>Gevolg intracraniele bloeding (7336)</t>
  </si>
  <si>
    <t xml:space="preserve"> Type re-operatie (7352)</t>
  </si>
  <si>
    <t>Implantaat elektrode, bij Medtronic (7318)</t>
  </si>
  <si>
    <t>Exploratie bij Tpv IPG (7337)</t>
  </si>
  <si>
    <t>Consequentie infectie (7355)</t>
  </si>
  <si>
    <t>Verrichting-v4.1(2017NL)</t>
  </si>
  <si>
    <t>Implantaat elektrode, bij Boston (7320)</t>
  </si>
  <si>
    <t>Oppervlakkig of deep (7353)</t>
  </si>
  <si>
    <t>Gevolg wonddehiscentie/erosie (7356)</t>
  </si>
  <si>
    <t>Implantaat elektrode, bij Abbot (7322)</t>
  </si>
  <si>
    <t>Locatie Oedeem rond Elektrode (7338)</t>
  </si>
  <si>
    <t>Re-operatie door Elektrode veplaatsing? (7358)</t>
  </si>
  <si>
    <t>slimmer a/d hand van variabele 7358</t>
  </si>
  <si>
    <t>Implantaat IPG, bij Medtronic (7324)</t>
  </si>
  <si>
    <t>Gevolg Oedeem rond Elektrode (7339)</t>
  </si>
  <si>
    <t>Datum re-operatie door Elektrode veplaatsing? (7359)</t>
  </si>
  <si>
    <t xml:space="preserve">Geen zib </t>
  </si>
  <si>
    <t>Implantaat IPG, bij Boston (7326)</t>
  </si>
  <si>
    <t xml:space="preserve">Locatie infectie (7340) </t>
  </si>
  <si>
    <t>Implantaat IPG, bij Abbot (7328)</t>
  </si>
  <si>
    <t>Ernst infectie (7354)</t>
  </si>
  <si>
    <t>Locatie Repositionering elektrode (7342)</t>
  </si>
  <si>
    <t xml:space="preserve">Medicatieafspraak &amp; Verrichting </t>
  </si>
  <si>
    <t>Lokatie IPG (7330)</t>
  </si>
  <si>
    <t xml:space="preserve">Reden Repositionering elektrode (7343) </t>
  </si>
  <si>
    <t>Locatie wonddehiscentie/erosie (7356)</t>
  </si>
  <si>
    <t>Probleem v4.1</t>
  </si>
  <si>
    <t>Soort bijwerking (7344)</t>
  </si>
  <si>
    <t>Reden Repositionering elektrode (7343)</t>
  </si>
  <si>
    <t>Locatie infectie (7340)</t>
  </si>
  <si>
    <t>Probleem-v4.1</t>
  </si>
  <si>
    <t>Vrij nummer</t>
  </si>
  <si>
    <t>* Opmerking in zorgproces</t>
  </si>
  <si>
    <t>#</t>
  </si>
  <si>
    <t>Processtap
no.</t>
  </si>
  <si>
    <t>Processtap</t>
  </si>
  <si>
    <t>Begrip no.</t>
  </si>
  <si>
    <t>Begrip</t>
  </si>
  <si>
    <t>QRNS</t>
  </si>
  <si>
    <t>DTBR</t>
  </si>
  <si>
    <t>AUMC</t>
  </si>
  <si>
    <t>Overnemen
(blauw)</t>
  </si>
  <si>
    <t>Invoertype/opties</t>
  </si>
  <si>
    <t>Infoblok</t>
  </si>
  <si>
    <t>Toelichting</t>
  </si>
  <si>
    <t>Intake/ diagnostiek onderzoek</t>
  </si>
  <si>
    <t>3a</t>
  </si>
  <si>
    <t>MDO diagnostiek/behandeling</t>
  </si>
  <si>
    <t>3b</t>
  </si>
  <si>
    <t>4a</t>
  </si>
  <si>
    <t>Behandeling</t>
  </si>
  <si>
    <t>4b</t>
  </si>
  <si>
    <t>4c</t>
  </si>
  <si>
    <t>4d</t>
  </si>
  <si>
    <t>5a</t>
  </si>
  <si>
    <t>5d</t>
  </si>
  <si>
    <t>Fit-gap HiX</t>
  </si>
  <si>
    <t xml:space="preserve">Datum: </t>
  </si>
  <si>
    <t>Totaal</t>
  </si>
  <si>
    <t>Ziekenhuis: Haga</t>
  </si>
  <si>
    <t>Naam:</t>
  </si>
  <si>
    <t>Stap nr.</t>
  </si>
  <si>
    <t>1e Keer Genoemd</t>
  </si>
  <si>
    <t>Nr.</t>
  </si>
  <si>
    <t>Begrip (rood = meermaals gebruikt, zwart = éénmalig)</t>
  </si>
  <si>
    <t>Veld</t>
  </si>
  <si>
    <t>Veld in EPD?</t>
  </si>
  <si>
    <t>Format voldoet aan Dataset?</t>
  </si>
  <si>
    <t>Betrouwbaar?</t>
  </si>
  <si>
    <t>Gevuld?</t>
  </si>
  <si>
    <t>Databron voor Kwaliteitsregistratie</t>
  </si>
  <si>
    <t>Opmerkingen</t>
  </si>
  <si>
    <t>Opmerkingen 2</t>
  </si>
  <si>
    <t>Medische adminsitratie</t>
  </si>
  <si>
    <t>Ja</t>
  </si>
  <si>
    <t>Betrouwbaar</t>
  </si>
  <si>
    <t>Altijd</t>
  </si>
  <si>
    <t>Reeds in EPD vastgelegd</t>
  </si>
  <si>
    <t>Geen, registratie toevoegen</t>
  </si>
  <si>
    <t>Wordt handmatig ingevuld in KR</t>
  </si>
  <si>
    <t>Wisselend</t>
  </si>
  <si>
    <t xml:space="preserve">Via zorgplatform,digitale verwijzing instelling naar instelling. Huisarts gebruikt zorgdomein. Gestructureerd vastgelegd,  maar wisselend gebruik. </t>
  </si>
  <si>
    <t>neuroloog</t>
  </si>
  <si>
    <t>Nee</t>
  </si>
  <si>
    <t>Onbetrouwbaar</t>
  </si>
  <si>
    <t xml:space="preserve">Wordt niet consistent overgenomen vanuit de verwijsbrief, </t>
  </si>
  <si>
    <t>Af te leiden uit EPD</t>
  </si>
  <si>
    <t>Zelfde format Codering CBV --&gt; nog geen snomed codes</t>
  </si>
  <si>
    <t>neurochirurg</t>
  </si>
  <si>
    <t>verpleegkundigen</t>
  </si>
  <si>
    <t xml:space="preserve">Is veelal vrije tekst </t>
  </si>
  <si>
    <t>radioloog</t>
  </si>
  <si>
    <t>laborant</t>
  </si>
  <si>
    <t>Nog geen toepasiing van LOINC codes</t>
  </si>
  <si>
    <t>verpleegkundig specialist DBS</t>
  </si>
  <si>
    <t>Wordt wel gebruikt maar ze gebruiken voornamelijk OK verslag om diagnose vast te leggen.</t>
  </si>
  <si>
    <t>anesthesist</t>
  </si>
  <si>
    <t>status anasthesioloog - preop screening - opnamestatus door nurse pract, zelfde dag door anesth.</t>
  </si>
  <si>
    <t>Uit het patiëntenportaal, grotendeels wordt dit ingevuld, kunnen zelf ook nog wat invullen als het nodig is. Kinderen nog niet. Gestructureerd</t>
  </si>
  <si>
    <t>Gestructureerd, nog niet zib compliant</t>
  </si>
  <si>
    <t>Operatieverslag items worden aangeleverd aan de kr. Operatieverslag kan nog niet aangeleverd worden automatisch</t>
  </si>
  <si>
    <t>Gestructureerd, verpleegkundig dossier. TDR</t>
  </si>
  <si>
    <t>Mits bijgehouden</t>
  </si>
  <si>
    <t>Onbekend</t>
  </si>
  <si>
    <t>haalt alles op, maar ligt aan de data of het gestructureerd is of niet</t>
  </si>
  <si>
    <t>Telefonisch notities in vrije tekst</t>
  </si>
  <si>
    <t xml:space="preserve">Ziekenhuis: </t>
  </si>
  <si>
    <t>Naam</t>
  </si>
  <si>
    <t>Nog geen toepassing van LOINC codes</t>
  </si>
  <si>
    <t>FitGap Epic</t>
  </si>
  <si>
    <t>Digitaal / papier</t>
  </si>
  <si>
    <t>Niet</t>
  </si>
  <si>
    <r>
      <t xml:space="preserve">in consultverslag </t>
    </r>
    <r>
      <rPr>
        <sz val="10"/>
        <rFont val="Calibri (Hoofdtekst)"/>
      </rPr>
      <t>vrije</t>
    </r>
    <r>
      <rPr>
        <sz val="10"/>
        <color theme="1"/>
        <rFont val="Calibri (Hoofdtekst)"/>
      </rPr>
      <t xml:space="preserve"> tekst, kan worden aangepast</t>
    </r>
  </si>
  <si>
    <t>Notitie in vrije tekst (proza)</t>
  </si>
  <si>
    <t>Veel vrije tekst</t>
  </si>
  <si>
    <t>Vrije tekst veld</t>
  </si>
  <si>
    <t xml:space="preserve">standaard teksten in. Smart phrases die aangeboden worden. </t>
  </si>
  <si>
    <t>Vrije tekst, notities van andere zorgverlener</t>
  </si>
  <si>
    <t>Rapportage richting huisarts: is een brief van eigen notitie.  Deels discreet door middel van items die in EPIC zitten/ deels vrije tekst</t>
  </si>
  <si>
    <t>Telefonisch</t>
  </si>
  <si>
    <t>Uitkomsten</t>
  </si>
  <si>
    <t>Overzicht Uitkomsten Haga ziekenhuis</t>
  </si>
  <si>
    <t>Format voldoet aan datatset?</t>
  </si>
  <si>
    <t>Databron voor hergebruik</t>
  </si>
  <si>
    <t>N.v.t.</t>
  </si>
  <si>
    <t>Overzicht Uitkomsten Martini</t>
  </si>
  <si>
    <t>Overzicht Uitkomsten UMCG</t>
  </si>
  <si>
    <t>Combinatie charts</t>
  </si>
  <si>
    <t>Veld in EPD</t>
  </si>
  <si>
    <t>HAGA</t>
  </si>
  <si>
    <t>Martini zh</t>
  </si>
  <si>
    <t>UMCG</t>
  </si>
  <si>
    <t>Format voldoet aan dataset?</t>
  </si>
  <si>
    <t>Wordt het veld gevuld?</t>
  </si>
  <si>
    <t>Aantal zorgverleners</t>
  </si>
  <si>
    <t>Neuroloog/Neurochirurg</t>
  </si>
  <si>
    <t>Anesthesist</t>
  </si>
  <si>
    <t>Verpleegkundige/VS</t>
  </si>
  <si>
    <t>MMA</t>
  </si>
  <si>
    <t>Radioloog</t>
  </si>
  <si>
    <t>Laborant</t>
  </si>
  <si>
    <t>Databron</t>
  </si>
  <si>
    <t>Veld gevuld</t>
  </si>
  <si>
    <t>Actie</t>
  </si>
  <si>
    <t>Actiehouder</t>
  </si>
  <si>
    <t>Datatype</t>
  </si>
  <si>
    <t>Ja, 1-op-1</t>
  </si>
  <si>
    <t>Ja, betrouwbaar</t>
  </si>
  <si>
    <t>Geen</t>
  </si>
  <si>
    <t>Leverancier</t>
  </si>
  <si>
    <t>ST - Tekst</t>
  </si>
  <si>
    <t>collega specialist</t>
  </si>
  <si>
    <t>Ja, anders</t>
  </si>
  <si>
    <t>Ja, onbetrouwbaar</t>
  </si>
  <si>
    <t>Inbouwen in EPD</t>
  </si>
  <si>
    <t>NvvN</t>
  </si>
  <si>
    <t>INT - Getal</t>
  </si>
  <si>
    <t>huisarts</t>
  </si>
  <si>
    <t>Onderzoeken</t>
  </si>
  <si>
    <t>Ziekenhuis</t>
  </si>
  <si>
    <t>PQ - Hoeveelheid (met eenheid)</t>
  </si>
  <si>
    <t>Verpleegkundig DBS-specialist</t>
  </si>
  <si>
    <t>Bespreken</t>
  </si>
  <si>
    <t>FMS</t>
  </si>
  <si>
    <t>TS - Tijdstip</t>
  </si>
  <si>
    <t>doktersassistente</t>
  </si>
  <si>
    <t>CO - Telwaarde</t>
  </si>
  <si>
    <t>klinisch neuropsycholoog</t>
  </si>
  <si>
    <t>BL - Bolean</t>
  </si>
  <si>
    <t>CD - Term</t>
  </si>
  <si>
    <t>verpleegkundig specialist neurologie</t>
  </si>
  <si>
    <t>IVL&lt;INT&gt; - Numeriek interval</t>
  </si>
  <si>
    <t>IVL&lt;PQ&gt; - Interval van hoeveelheid</t>
  </si>
  <si>
    <t>IVL&lt;TS&gt; - Tijdsinterval (periode)</t>
  </si>
  <si>
    <t>RTO&lt;PQ&gt; - Ratio (hoeveelheid)</t>
  </si>
  <si>
    <t>datamanager</t>
  </si>
  <si>
    <t>Martini</t>
  </si>
  <si>
    <t xml:space="preserve">Amy Nijst </t>
  </si>
  <si>
    <t xml:space="preserve">Maartje Nieuwenhuis </t>
  </si>
  <si>
    <t xml:space="preserve">Diane Steenks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</si>
</sst>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6">
    <font>
      <sz val="11"/>
      <color theme="1"/>
      <name val="Calibri"/>
      <family val="2"/>
      <scheme val="minor"/>
    </font>
    <font>
      <sz val="10"/>
      <color theme="1"/>
      <name val="Arial"/>
      <family val="2"/>
    </font>
    <font>
      <b/>
      <sz val="11"/>
      <color theme="1"/>
      <name val="Source Sans Pro"/>
      <family val="2"/>
    </font>
    <font>
      <sz val="10"/>
      <color theme="1"/>
      <name val="Calibri"/>
      <family val="2"/>
    </font>
    <font>
      <sz val="11"/>
      <color theme="1"/>
      <name val="Source Sans Pro"/>
      <family val="2"/>
    </font>
    <font>
      <b/>
      <sz val="10"/>
      <color theme="1"/>
      <name val="Calibri"/>
      <family val="2"/>
    </font>
    <font>
      <sz val="8"/>
      <name val="Calibri"/>
      <family val="2"/>
      <scheme val="minor"/>
    </font>
    <font>
      <sz val="10"/>
      <color theme="1"/>
      <name val="Calibri"/>
      <family val="2"/>
      <scheme val="minor"/>
    </font>
    <font>
      <sz val="9"/>
      <color theme="1"/>
      <name val="Calibri"/>
      <family val="2"/>
      <scheme val="minor"/>
    </font>
    <font>
      <sz val="18"/>
      <color theme="8"/>
      <name val="Calibri"/>
      <family val="2"/>
      <scheme val="minor"/>
    </font>
    <font>
      <sz val="9"/>
      <color indexed="81"/>
      <name val="Tahoma"/>
      <family val="2"/>
    </font>
    <font>
      <b/>
      <sz val="9"/>
      <color indexed="81"/>
      <name val="Tahoma"/>
      <family val="2"/>
    </font>
    <font>
      <i/>
      <sz val="11"/>
      <color theme="1"/>
      <name val="Calibri"/>
      <family val="2"/>
      <scheme val="minor"/>
    </font>
    <font>
      <b/>
      <i/>
      <sz val="11"/>
      <color theme="1"/>
      <name val="Calibri"/>
      <family val="2"/>
      <scheme val="minor"/>
    </font>
    <font>
      <i/>
      <sz val="10"/>
      <color theme="5" tint="-0.499984740745262"/>
      <name val="Calibri"/>
      <family val="2"/>
      <scheme val="minor"/>
    </font>
    <font>
      <sz val="11"/>
      <name val="Calibri"/>
      <family val="2"/>
      <scheme val="minor"/>
    </font>
    <font>
      <b/>
      <sz val="9"/>
      <color rgb="FF000000"/>
      <name val="Tahoma"/>
      <family val="2"/>
    </font>
    <font>
      <sz val="9"/>
      <color rgb="FF000000"/>
      <name val="Tahoma"/>
      <family val="2"/>
    </font>
    <font>
      <sz val="10"/>
      <color rgb="FF000000"/>
      <name val="Calibri"/>
      <family val="2"/>
      <scheme val="minor"/>
    </font>
    <font>
      <i/>
      <sz val="9"/>
      <color theme="1"/>
      <name val="Source Sans Pro"/>
      <family val="2"/>
    </font>
    <font>
      <sz val="9"/>
      <color theme="1"/>
      <name val="Arial"/>
      <family val="2"/>
    </font>
    <font>
      <sz val="9"/>
      <name val="Arial"/>
      <family val="2"/>
    </font>
    <font>
      <sz val="9"/>
      <color rgb="FFFF0000"/>
      <name val="Arial"/>
      <family val="2"/>
    </font>
    <font>
      <sz val="9"/>
      <color rgb="FF000000"/>
      <name val="Arial"/>
      <family val="2"/>
    </font>
    <font>
      <sz val="9"/>
      <color theme="5" tint="-0.499984740745262"/>
      <name val="Arial"/>
      <family val="2"/>
    </font>
    <font>
      <sz val="14"/>
      <color theme="0"/>
      <name val="Source Sans Pro"/>
      <family val="2"/>
    </font>
    <font>
      <i/>
      <sz val="11"/>
      <color theme="0"/>
      <name val="Source Sans Pro"/>
      <family val="2"/>
    </font>
    <font>
      <sz val="12"/>
      <color theme="1"/>
      <name val="Source Sans Pro"/>
      <family val="2"/>
    </font>
    <font>
      <i/>
      <sz val="12"/>
      <color theme="1"/>
      <name val="Source Sans Pro"/>
      <family val="2"/>
    </font>
    <font>
      <i/>
      <sz val="11"/>
      <color theme="1"/>
      <name val="Source Sans Pro"/>
      <family val="2"/>
    </font>
    <font>
      <b/>
      <i/>
      <sz val="11"/>
      <color theme="1"/>
      <name val="Source Sans Pro"/>
      <family val="2"/>
    </font>
    <font>
      <b/>
      <sz val="9"/>
      <color theme="1"/>
      <name val="Source Sans Pro"/>
    </font>
    <font>
      <i/>
      <sz val="9"/>
      <color theme="1"/>
      <name val="Source Sans Pro"/>
    </font>
    <font>
      <b/>
      <sz val="9"/>
      <color rgb="FF000000"/>
      <name val="Source Sans Pro"/>
    </font>
    <font>
      <i/>
      <sz val="11"/>
      <color theme="1"/>
      <name val="Source Sans Pro"/>
    </font>
    <font>
      <i/>
      <sz val="11"/>
      <color theme="0" tint="-0.34998626667073579"/>
      <name val="Source Sans Pro"/>
      <family val="2"/>
    </font>
    <font>
      <sz val="9"/>
      <color theme="5" tint="0.39997558519241921"/>
      <name val="Arial"/>
      <family val="2"/>
    </font>
    <font>
      <sz val="11"/>
      <color theme="1"/>
      <name val="Calibri"/>
      <family val="2"/>
    </font>
    <font>
      <sz val="20"/>
      <color theme="0"/>
      <name val="Source Sans Pro"/>
      <family val="2"/>
    </font>
    <font>
      <sz val="11"/>
      <color theme="0"/>
      <name val="Source Sans Pro"/>
      <family val="2"/>
    </font>
    <font>
      <sz val="10"/>
      <color theme="1"/>
      <name val="Source Sans Pro"/>
      <family val="2"/>
    </font>
    <font>
      <b/>
      <sz val="11"/>
      <color theme="0"/>
      <name val="Source Sans Pro"/>
      <family val="2"/>
    </font>
    <font>
      <b/>
      <sz val="11"/>
      <color rgb="FF000000"/>
      <name val="Source Sans Pro"/>
      <family val="2"/>
    </font>
    <font>
      <sz val="10"/>
      <color rgb="FF000000"/>
      <name val="Source Sans Pro"/>
      <family val="2"/>
    </font>
    <font>
      <sz val="10"/>
      <name val="Source Sans Pro"/>
      <family val="2"/>
    </font>
    <font>
      <u/>
      <sz val="11"/>
      <color theme="10"/>
      <name val="Calibri"/>
      <family val="2"/>
      <scheme val="minor"/>
    </font>
    <font>
      <u/>
      <sz val="10"/>
      <color theme="10"/>
      <name val="Source Sans Pro"/>
      <family val="2"/>
    </font>
    <font>
      <sz val="9"/>
      <color rgb="FF833C0C"/>
      <name val="Arial"/>
      <family val="2"/>
    </font>
    <font>
      <sz val="10"/>
      <name val="Calibri (Hoofdtekst)"/>
    </font>
    <font>
      <sz val="11"/>
      <color rgb="FF000000"/>
      <name val="Source Sans Pro"/>
      <family val="2"/>
    </font>
    <font>
      <sz val="10"/>
      <color rgb="FF000000"/>
      <name val="Calibri (Hoofdtekst)"/>
    </font>
    <font>
      <sz val="11"/>
      <color rgb="FF9C0006"/>
      <name val="Calibri"/>
      <family val="2"/>
      <scheme val="minor"/>
    </font>
    <font>
      <sz val="10"/>
      <color rgb="FF9C0006"/>
      <name val="Source Sans Pro"/>
      <family val="2"/>
    </font>
    <font>
      <sz val="10"/>
      <color rgb="FFFF0000"/>
      <name val="Calibri (Hoofdtekst)"/>
    </font>
    <font>
      <sz val="11"/>
      <color rgb="FF000000"/>
      <name val="Calibri"/>
      <family val="2"/>
      <charset val="1"/>
      <scheme val="minor"/>
    </font>
    <font>
      <sz val="11"/>
      <color rgb="FF000000"/>
      <name val="Calibri"/>
      <family val="2"/>
      <scheme val="minor"/>
    </font>
    <font>
      <sz val="10"/>
      <color rgb="FFFF0000"/>
      <name val="Calibri"/>
      <family val="2"/>
      <scheme val="minor"/>
    </font>
    <font>
      <sz val="11"/>
      <color rgb="FFFF0000"/>
      <name val="Source Sans Pro"/>
      <family val="2"/>
    </font>
    <font>
      <sz val="10"/>
      <color rgb="FF000000"/>
      <name val="Source Sans Pro"/>
      <family val="2"/>
      <charset val="1"/>
    </font>
    <font>
      <sz val="20"/>
      <color theme="1"/>
      <name val="Source Sans Pro"/>
      <family val="2"/>
    </font>
    <font>
      <b/>
      <sz val="18"/>
      <color theme="1"/>
      <name val="Source Sans Pro"/>
      <family val="2"/>
    </font>
    <font>
      <b/>
      <sz val="10"/>
      <color theme="1"/>
      <name val="Source Sans Pro"/>
      <family val="2"/>
    </font>
    <font>
      <sz val="10"/>
      <color theme="0"/>
      <name val="Source Sans Pro"/>
      <family val="2"/>
    </font>
    <font>
      <sz val="10"/>
      <color rgb="FFFF0000"/>
      <name val="Source Sans Pro"/>
      <family val="2"/>
    </font>
    <font>
      <sz val="11"/>
      <color rgb="FFFF0000"/>
      <name val="Calibri"/>
      <family val="2"/>
      <scheme val="minor"/>
    </font>
    <font>
      <b/>
      <sz val="22"/>
      <color theme="1"/>
      <name val="Calibri"/>
      <family val="2"/>
      <scheme val="minor"/>
    </font>
    <font>
      <b/>
      <sz val="11"/>
      <color theme="0" tint="-0.34998626667073579"/>
      <name val="Source Sans Pro"/>
    </font>
    <font>
      <b/>
      <sz val="11"/>
      <color theme="1"/>
      <name val="Source Sans Pro"/>
    </font>
    <font>
      <b/>
      <i/>
      <sz val="9"/>
      <color theme="1"/>
      <name val="Source Sans Pro"/>
    </font>
    <font>
      <b/>
      <sz val="11"/>
      <color theme="1"/>
      <name val="Calibri"/>
      <family val="2"/>
      <scheme val="minor"/>
    </font>
    <font>
      <sz val="9"/>
      <color theme="1"/>
      <name val="Source Sans Pro"/>
    </font>
    <font>
      <b/>
      <i/>
      <sz val="9"/>
      <color rgb="FF000000"/>
      <name val="Source Sans Pro"/>
      <charset val="1"/>
    </font>
    <font>
      <sz val="11"/>
      <color rgb="FF000000"/>
      <name val="Calibri"/>
      <family val="2"/>
    </font>
    <font>
      <sz val="10"/>
      <color rgb="FF000000"/>
      <name val="Tahoma"/>
      <family val="2"/>
    </font>
    <font>
      <b/>
      <sz val="10"/>
      <color rgb="FF000000"/>
      <name val="Tahoma"/>
      <family val="2"/>
    </font>
    <font>
      <sz val="10"/>
      <color theme="1"/>
      <name val="Calibri (Hoofdtekst)"/>
    </font>
  </fonts>
  <fills count="22">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rgb="FFFDF0E9"/>
        <bgColor rgb="FF000000"/>
      </patternFill>
    </fill>
    <fill>
      <patternFill patternType="solid">
        <fgColor rgb="FFFDF0E9"/>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249977111117893"/>
        <bgColor indexed="64"/>
      </patternFill>
    </fill>
    <fill>
      <patternFill patternType="solid">
        <fgColor rgb="FFFFC7CE"/>
      </patternFill>
    </fill>
    <fill>
      <patternFill patternType="solid">
        <fgColor theme="0" tint="-0.14999847407452621"/>
        <bgColor indexed="64"/>
      </patternFill>
    </fill>
    <fill>
      <patternFill patternType="solid">
        <fgColor rgb="FFFFFF00"/>
        <bgColor rgb="FF000000"/>
      </patternFill>
    </fill>
    <fill>
      <patternFill patternType="solid">
        <fgColor theme="8"/>
        <bgColor indexed="64"/>
      </patternFill>
    </fill>
    <fill>
      <patternFill patternType="solid">
        <fgColor rgb="FFFFFAF5"/>
        <bgColor indexed="64"/>
      </patternFill>
    </fill>
    <fill>
      <patternFill patternType="solid">
        <fgColor rgb="FFFFFFFF"/>
        <bgColor indexed="64"/>
      </patternFill>
    </fill>
    <fill>
      <patternFill patternType="solid">
        <fgColor rgb="FFFFF2EC"/>
        <bgColor indexed="64"/>
      </patternFill>
    </fill>
  </fills>
  <borders count="26">
    <border>
      <left/>
      <right/>
      <top/>
      <bottom/>
      <diagonal/>
    </border>
    <border>
      <left/>
      <right style="hair">
        <color theme="0" tint="-0.34998626667073579"/>
      </right>
      <top style="hair">
        <color theme="0" tint="-0.34998626667073579"/>
      </top>
      <bottom style="hair">
        <color theme="0" tint="-0.34998626667073579"/>
      </bottom>
      <diagonal/>
    </border>
    <border>
      <left/>
      <right style="thin">
        <color theme="0" tint="-0.499984740745262"/>
      </right>
      <top style="hair">
        <color theme="0" tint="-0.34998626667073579"/>
      </top>
      <bottom style="hair">
        <color theme="0" tint="-0.34998626667073579"/>
      </bottom>
      <diagonal/>
    </border>
    <border>
      <left/>
      <right/>
      <top style="thin">
        <color indexed="64"/>
      </top>
      <bottom/>
      <diagonal/>
    </border>
    <border>
      <left/>
      <right/>
      <top/>
      <bottom style="thin">
        <color indexed="64"/>
      </bottom>
      <diagonal/>
    </border>
    <border>
      <left/>
      <right/>
      <top style="thin">
        <color theme="4" tint="0.39997558519241921"/>
      </top>
      <bottom style="thin">
        <color theme="4" tint="0.39997558519241921"/>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top style="thin">
        <color rgb="FF9BC2E6"/>
      </top>
      <bottom style="thin">
        <color rgb="FF9BC2E6"/>
      </bottom>
      <diagonal/>
    </border>
    <border>
      <left style="thin">
        <color auto="1"/>
      </left>
      <right style="medium">
        <color auto="1"/>
      </right>
      <top style="thin">
        <color auto="1"/>
      </top>
      <bottom style="thin">
        <color auto="1"/>
      </bottom>
      <diagonal/>
    </border>
    <border>
      <left/>
      <right/>
      <top/>
      <bottom style="medium">
        <color auto="1"/>
      </bottom>
      <diagonal/>
    </border>
    <border>
      <left style="thin">
        <color auto="1"/>
      </left>
      <right style="thin">
        <color auto="1"/>
      </right>
      <top style="thin">
        <color auto="1"/>
      </top>
      <bottom style="thin">
        <color auto="1"/>
      </bottom>
      <diagonal/>
    </border>
    <border>
      <left/>
      <right style="hair">
        <color rgb="FFA6A6A6"/>
      </right>
      <top style="hair">
        <color rgb="FFA6A6A6"/>
      </top>
      <bottom style="hair">
        <color rgb="FFA6A6A6"/>
      </bottom>
      <diagonal/>
    </border>
    <border>
      <left/>
      <right/>
      <top style="thin">
        <color theme="6" tint="0.39997558519241921"/>
      </top>
      <bottom style="thin">
        <color theme="6" tint="0.39997558519241921"/>
      </bottom>
      <diagonal/>
    </border>
    <border>
      <left/>
      <right style="hair">
        <color rgb="FFA6A6A6"/>
      </right>
      <top/>
      <bottom style="hair">
        <color rgb="FFA6A6A6"/>
      </bottom>
      <diagonal/>
    </border>
    <border>
      <left style="hair">
        <color rgb="FFA6A6A6"/>
      </left>
      <right/>
      <top/>
      <bottom/>
      <diagonal/>
    </border>
    <border>
      <left/>
      <right style="hair">
        <color rgb="FFA6A6A6"/>
      </right>
      <top/>
      <bottom/>
      <diagonal/>
    </border>
    <border>
      <left/>
      <right style="hair">
        <color rgb="FFA6A6A6"/>
      </right>
      <top style="hair">
        <color rgb="FFA6A6A6"/>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s>
  <cellStyleXfs count="5">
    <xf numFmtId="0" fontId="0" fillId="0" borderId="0"/>
    <xf numFmtId="0" fontId="1" fillId="0" borderId="0"/>
    <xf numFmtId="0" fontId="3" fillId="0" borderId="0"/>
    <xf numFmtId="0" fontId="45" fillId="0" borderId="0" applyNumberFormat="0" applyFill="0" applyBorder="0" applyAlignment="0" applyProtection="0"/>
    <xf numFmtId="0" fontId="51" fillId="15" borderId="0" applyNumberFormat="0" applyBorder="0" applyAlignment="0" applyProtection="0"/>
  </cellStyleXfs>
  <cellXfs count="229">
    <xf numFmtId="0" fontId="0" fillId="0" borderId="0" xfId="0"/>
    <xf numFmtId="0" fontId="0" fillId="2" borderId="0" xfId="0" applyFill="1"/>
    <xf numFmtId="0" fontId="3" fillId="0" borderId="1" xfId="1" applyFont="1" applyBorder="1" applyAlignment="1">
      <alignment horizontal="left" vertical="top" wrapText="1"/>
    </xf>
    <xf numFmtId="0" fontId="4" fillId="0" borderId="0" xfId="0" applyFont="1" applyAlignment="1">
      <alignment vertical="top"/>
    </xf>
    <xf numFmtId="0" fontId="0" fillId="0" borderId="0" xfId="0" applyAlignment="1">
      <alignment wrapText="1"/>
    </xf>
    <xf numFmtId="0" fontId="5" fillId="2" borderId="0" xfId="2" applyFont="1" applyFill="1"/>
    <xf numFmtId="0" fontId="3" fillId="2" borderId="0" xfId="2" applyFill="1"/>
    <xf numFmtId="0" fontId="3" fillId="2" borderId="3" xfId="2" applyFill="1" applyBorder="1"/>
    <xf numFmtId="0" fontId="3" fillId="2" borderId="4" xfId="2" applyFill="1" applyBorder="1"/>
    <xf numFmtId="0" fontId="0" fillId="0" borderId="0" xfId="0" applyAlignment="1">
      <alignment horizontal="left"/>
    </xf>
    <xf numFmtId="0" fontId="7" fillId="0" borderId="0" xfId="0" applyFont="1" applyAlignment="1">
      <alignment horizontal="left" wrapText="1"/>
    </xf>
    <xf numFmtId="0" fontId="8" fillId="0" borderId="0" xfId="0" applyFont="1" applyAlignment="1">
      <alignment horizontal="left" wrapText="1"/>
    </xf>
    <xf numFmtId="0" fontId="7" fillId="0" borderId="0" xfId="0" applyFont="1" applyAlignment="1">
      <alignment wrapText="1"/>
    </xf>
    <xf numFmtId="0" fontId="8" fillId="0" borderId="0" xfId="0" applyFont="1" applyAlignment="1">
      <alignment wrapText="1"/>
    </xf>
    <xf numFmtId="0" fontId="8" fillId="0" borderId="0" xfId="0" applyFont="1"/>
    <xf numFmtId="0" fontId="7" fillId="0" borderId="0" xfId="0" applyFont="1"/>
    <xf numFmtId="0" fontId="0" fillId="0" borderId="0" xfId="0" applyAlignment="1">
      <alignment vertical="top"/>
    </xf>
    <xf numFmtId="0" fontId="0" fillId="0" borderId="0" xfId="0" applyAlignment="1">
      <alignment vertical="top" wrapText="1"/>
    </xf>
    <xf numFmtId="0" fontId="3" fillId="0" borderId="0" xfId="1" applyFont="1" applyAlignment="1">
      <alignment horizontal="left" vertical="top" wrapText="1"/>
    </xf>
    <xf numFmtId="164" fontId="4" fillId="0" borderId="0" xfId="0" applyNumberFormat="1" applyFont="1" applyAlignment="1">
      <alignment vertical="top"/>
    </xf>
    <xf numFmtId="164" fontId="0" fillId="0" borderId="0" xfId="0" applyNumberFormat="1" applyAlignment="1">
      <alignment vertical="top"/>
    </xf>
    <xf numFmtId="0" fontId="9" fillId="2" borderId="0" xfId="0" applyFont="1" applyFill="1"/>
    <xf numFmtId="0" fontId="14" fillId="0" borderId="0" xfId="0" applyFont="1" applyAlignment="1">
      <alignment vertical="top" wrapText="1"/>
    </xf>
    <xf numFmtId="164" fontId="0" fillId="0" borderId="0" xfId="0" applyNumberFormat="1" applyAlignment="1">
      <alignment horizontal="right"/>
    </xf>
    <xf numFmtId="164" fontId="7" fillId="0" borderId="0" xfId="0" applyNumberFormat="1" applyFont="1" applyAlignment="1">
      <alignment horizontal="left"/>
    </xf>
    <xf numFmtId="0" fontId="20" fillId="0" borderId="0" xfId="0" applyFont="1" applyAlignment="1">
      <alignment horizontal="left" vertical="top" wrapText="1"/>
    </xf>
    <xf numFmtId="0" fontId="20" fillId="0" borderId="0" xfId="1" applyFont="1" applyAlignment="1">
      <alignment horizontal="left" vertical="top" wrapText="1"/>
    </xf>
    <xf numFmtId="0" fontId="20" fillId="2" borderId="0" xfId="0" applyFont="1" applyFill="1" applyAlignment="1">
      <alignment horizontal="left" vertical="top" wrapText="1"/>
    </xf>
    <xf numFmtId="0" fontId="21" fillId="2" borderId="0" xfId="0" applyFont="1" applyFill="1" applyAlignment="1">
      <alignment horizontal="left" vertical="top" wrapText="1"/>
    </xf>
    <xf numFmtId="1" fontId="21" fillId="2" borderId="0" xfId="0" applyNumberFormat="1" applyFont="1" applyFill="1" applyAlignment="1">
      <alignment horizontal="right" vertical="top" wrapText="1"/>
    </xf>
    <xf numFmtId="0" fontId="20" fillId="0" borderId="2" xfId="1" applyFont="1" applyBorder="1" applyAlignment="1">
      <alignment horizontal="left" vertical="top" wrapText="1"/>
    </xf>
    <xf numFmtId="1" fontId="20" fillId="2" borderId="0" xfId="0" applyNumberFormat="1" applyFont="1" applyFill="1" applyAlignment="1">
      <alignment horizontal="right" vertical="top" wrapText="1"/>
    </xf>
    <xf numFmtId="164" fontId="20" fillId="2" borderId="0" xfId="0" applyNumberFormat="1" applyFont="1" applyFill="1" applyAlignment="1">
      <alignment horizontal="right" vertical="top" wrapText="1"/>
    </xf>
    <xf numFmtId="0" fontId="20" fillId="0" borderId="7" xfId="1" applyFont="1" applyBorder="1" applyAlignment="1">
      <alignment horizontal="left" vertical="top" wrapText="1"/>
    </xf>
    <xf numFmtId="0" fontId="20" fillId="0" borderId="8" xfId="0" applyFont="1" applyBorder="1" applyAlignment="1">
      <alignment horizontal="left" vertical="top" wrapText="1"/>
    </xf>
    <xf numFmtId="0" fontId="22" fillId="0" borderId="0" xfId="1" applyFont="1" applyAlignment="1">
      <alignment horizontal="left" vertical="top" wrapText="1"/>
    </xf>
    <xf numFmtId="0" fontId="21" fillId="0" borderId="1" xfId="1" applyFont="1" applyBorder="1" applyAlignment="1">
      <alignment horizontal="left" vertical="top" wrapText="1"/>
    </xf>
    <xf numFmtId="0" fontId="21" fillId="0" borderId="0" xfId="1" applyFont="1" applyAlignment="1">
      <alignment horizontal="left" vertical="top" wrapText="1"/>
    </xf>
    <xf numFmtId="0" fontId="20" fillId="0" borderId="6" xfId="0" applyFont="1" applyBorder="1" applyAlignment="1">
      <alignment horizontal="left" vertical="top" wrapText="1"/>
    </xf>
    <xf numFmtId="0" fontId="23" fillId="0" borderId="9" xfId="0" applyFont="1" applyBorder="1" applyAlignment="1">
      <alignment horizontal="left" vertical="top" wrapText="1"/>
    </xf>
    <xf numFmtId="0" fontId="20" fillId="2" borderId="7" xfId="1" applyFont="1" applyFill="1" applyBorder="1" applyAlignment="1">
      <alignment horizontal="left" vertical="top" wrapText="1"/>
    </xf>
    <xf numFmtId="0" fontId="23" fillId="0" borderId="0" xfId="0" applyFont="1" applyAlignment="1">
      <alignment horizontal="left" vertical="top" wrapText="1"/>
    </xf>
    <xf numFmtId="1" fontId="24" fillId="2" borderId="0" xfId="0" applyNumberFormat="1" applyFont="1" applyFill="1" applyAlignment="1">
      <alignment horizontal="right" vertical="top" wrapText="1"/>
    </xf>
    <xf numFmtId="0" fontId="21" fillId="2" borderId="0" xfId="1" applyFont="1" applyFill="1" applyAlignment="1">
      <alignment horizontal="left" vertical="top" wrapText="1"/>
    </xf>
    <xf numFmtId="0" fontId="20" fillId="2" borderId="0" xfId="1" applyFont="1" applyFill="1" applyAlignment="1">
      <alignment horizontal="left" vertical="top" wrapText="1"/>
    </xf>
    <xf numFmtId="0" fontId="20" fillId="4" borderId="0" xfId="1" applyFont="1" applyFill="1" applyAlignment="1">
      <alignment horizontal="left" vertical="top" wrapText="1"/>
    </xf>
    <xf numFmtId="0" fontId="21" fillId="2" borderId="6" xfId="0" applyFont="1" applyFill="1" applyBorder="1" applyAlignment="1">
      <alignment horizontal="left" vertical="top" wrapText="1"/>
    </xf>
    <xf numFmtId="0" fontId="20" fillId="2" borderId="0" xfId="0" applyFont="1" applyFill="1" applyAlignment="1">
      <alignment horizontal="right" vertical="top" wrapText="1"/>
    </xf>
    <xf numFmtId="0" fontId="20" fillId="0" borderId="0" xfId="0" applyFont="1" applyAlignment="1">
      <alignment horizontal="right" vertical="top" wrapText="1"/>
    </xf>
    <xf numFmtId="164" fontId="20" fillId="0" borderId="0" xfId="0" applyNumberFormat="1" applyFont="1" applyAlignment="1">
      <alignment horizontal="right" vertical="top" wrapText="1"/>
    </xf>
    <xf numFmtId="0" fontId="20" fillId="5" borderId="5" xfId="0" applyFont="1" applyFill="1" applyBorder="1" applyAlignment="1">
      <alignment horizontal="left" vertical="top" wrapText="1"/>
    </xf>
    <xf numFmtId="0" fontId="20" fillId="0" borderId="5" xfId="0" applyFont="1" applyBorder="1" applyAlignment="1">
      <alignment horizontal="left" vertical="top" wrapText="1"/>
    </xf>
    <xf numFmtId="1" fontId="21" fillId="2" borderId="5" xfId="0" applyNumberFormat="1" applyFont="1" applyFill="1" applyBorder="1" applyAlignment="1">
      <alignment horizontal="right" vertical="top" wrapText="1"/>
    </xf>
    <xf numFmtId="1" fontId="20" fillId="2" borderId="5" xfId="0" applyNumberFormat="1" applyFont="1" applyFill="1" applyBorder="1" applyAlignment="1">
      <alignment horizontal="right" vertical="top" wrapText="1"/>
    </xf>
    <xf numFmtId="164" fontId="20" fillId="2" borderId="5" xfId="0" applyNumberFormat="1" applyFont="1" applyFill="1" applyBorder="1" applyAlignment="1">
      <alignment horizontal="right" vertical="top" wrapText="1"/>
    </xf>
    <xf numFmtId="0" fontId="20" fillId="5" borderId="8" xfId="0" applyFont="1" applyFill="1" applyBorder="1" applyAlignment="1">
      <alignment horizontal="left" vertical="top" wrapText="1"/>
    </xf>
    <xf numFmtId="0" fontId="23" fillId="5" borderId="9" xfId="0" applyFont="1" applyFill="1" applyBorder="1" applyAlignment="1">
      <alignment horizontal="left" vertical="top" wrapText="1"/>
    </xf>
    <xf numFmtId="0" fontId="23" fillId="0" borderId="5" xfId="0" applyFont="1" applyBorder="1" applyAlignment="1">
      <alignment horizontal="left" vertical="top" wrapText="1"/>
    </xf>
    <xf numFmtId="0" fontId="23" fillId="5" borderId="5" xfId="0" applyFont="1" applyFill="1" applyBorder="1" applyAlignment="1">
      <alignment horizontal="left" vertical="top" wrapText="1"/>
    </xf>
    <xf numFmtId="1" fontId="24" fillId="2" borderId="5" xfId="0" applyNumberFormat="1" applyFont="1" applyFill="1" applyBorder="1" applyAlignment="1">
      <alignment horizontal="right" vertical="top" wrapText="1"/>
    </xf>
    <xf numFmtId="0" fontId="20" fillId="14" borderId="0" xfId="0" applyFont="1" applyFill="1" applyAlignment="1">
      <alignment horizontal="left" vertical="top" wrapText="1"/>
    </xf>
    <xf numFmtId="1" fontId="21" fillId="14" borderId="0" xfId="0" applyNumberFormat="1" applyFont="1" applyFill="1" applyAlignment="1">
      <alignment horizontal="right" vertical="top" wrapText="1"/>
    </xf>
    <xf numFmtId="0" fontId="20" fillId="14" borderId="2" xfId="1" applyFont="1" applyFill="1" applyBorder="1" applyAlignment="1">
      <alignment horizontal="left" vertical="top" wrapText="1"/>
    </xf>
    <xf numFmtId="0" fontId="20" fillId="14" borderId="0" xfId="1" applyFont="1" applyFill="1" applyAlignment="1">
      <alignment horizontal="left" vertical="top" wrapText="1"/>
    </xf>
    <xf numFmtId="0" fontId="0" fillId="14" borderId="0" xfId="0" applyFill="1"/>
    <xf numFmtId="1" fontId="20" fillId="14" borderId="0" xfId="0" applyNumberFormat="1" applyFont="1" applyFill="1" applyAlignment="1">
      <alignment horizontal="right" vertical="top" wrapText="1"/>
    </xf>
    <xf numFmtId="0" fontId="20" fillId="14" borderId="7" xfId="1" applyFont="1" applyFill="1" applyBorder="1" applyAlignment="1">
      <alignment horizontal="left" vertical="top" wrapText="1"/>
    </xf>
    <xf numFmtId="0" fontId="21" fillId="14" borderId="1" xfId="1" applyFont="1" applyFill="1" applyBorder="1" applyAlignment="1">
      <alignment horizontal="left" vertical="top" wrapText="1"/>
    </xf>
    <xf numFmtId="0" fontId="14" fillId="14" borderId="0" xfId="0" applyFont="1" applyFill="1" applyAlignment="1">
      <alignment vertical="top" wrapText="1"/>
    </xf>
    <xf numFmtId="0" fontId="20" fillId="14" borderId="1" xfId="1" applyFont="1" applyFill="1" applyBorder="1" applyAlignment="1">
      <alignment horizontal="left" vertical="top" wrapText="1"/>
    </xf>
    <xf numFmtId="0" fontId="22" fillId="0" borderId="0" xfId="0" applyFont="1" applyAlignment="1">
      <alignment horizontal="left" vertical="top" wrapText="1"/>
    </xf>
    <xf numFmtId="0" fontId="36" fillId="5" borderId="5" xfId="0" applyFont="1" applyFill="1" applyBorder="1" applyAlignment="1">
      <alignment horizontal="left" vertical="top" wrapText="1"/>
    </xf>
    <xf numFmtId="0" fontId="20" fillId="5" borderId="2" xfId="1" applyFont="1" applyFill="1" applyBorder="1" applyAlignment="1">
      <alignment horizontal="left" vertical="top" wrapText="1"/>
    </xf>
    <xf numFmtId="0" fontId="20" fillId="5" borderId="7" xfId="1" applyFont="1" applyFill="1" applyBorder="1" applyAlignment="1">
      <alignment horizontal="left" vertical="top" wrapText="1"/>
    </xf>
    <xf numFmtId="0" fontId="37" fillId="0" borderId="12" xfId="0" applyFont="1" applyBorder="1" applyAlignment="1">
      <alignment horizontal="left" vertical="top" wrapText="1"/>
    </xf>
    <xf numFmtId="0" fontId="38" fillId="3" borderId="0" xfId="0" applyFont="1" applyFill="1" applyAlignment="1">
      <alignment vertical="top"/>
    </xf>
    <xf numFmtId="0" fontId="38" fillId="3" borderId="0" xfId="0" applyFont="1" applyFill="1" applyAlignment="1">
      <alignment vertical="top" wrapText="1"/>
    </xf>
    <xf numFmtId="0" fontId="4" fillId="2" borderId="0" xfId="0" applyFont="1" applyFill="1"/>
    <xf numFmtId="0" fontId="4" fillId="2" borderId="0" xfId="0" applyFont="1" applyFill="1" applyAlignment="1">
      <alignment wrapText="1"/>
    </xf>
    <xf numFmtId="0" fontId="39" fillId="2" borderId="0" xfId="0" applyFont="1" applyFill="1" applyAlignment="1">
      <alignment horizontal="left"/>
    </xf>
    <xf numFmtId="0" fontId="2" fillId="16" borderId="0" xfId="0" applyFont="1" applyFill="1" applyAlignment="1">
      <alignment horizontal="left" vertical="top" wrapText="1"/>
    </xf>
    <xf numFmtId="0" fontId="40" fillId="0" borderId="0" xfId="1" applyFont="1" applyAlignment="1">
      <alignment horizontal="left" vertical="top" wrapText="1"/>
    </xf>
    <xf numFmtId="0" fontId="40" fillId="0" borderId="0" xfId="0" applyFont="1" applyAlignment="1">
      <alignment horizontal="left" vertical="top" wrapText="1"/>
    </xf>
    <xf numFmtId="0" fontId="7" fillId="0" borderId="0" xfId="1" applyFont="1" applyAlignment="1">
      <alignment horizontal="left" vertical="top" wrapText="1"/>
    </xf>
    <xf numFmtId="0" fontId="7" fillId="0" borderId="0" xfId="0" applyFont="1" applyAlignment="1">
      <alignment horizontal="left" vertical="top" wrapText="1"/>
    </xf>
    <xf numFmtId="0" fontId="41" fillId="2" borderId="0" xfId="0" applyFont="1" applyFill="1"/>
    <xf numFmtId="0" fontId="39" fillId="2" borderId="0" xfId="0" applyFont="1" applyFill="1"/>
    <xf numFmtId="0" fontId="43" fillId="17" borderId="0" xfId="0" applyFont="1" applyFill="1" applyAlignment="1">
      <alignment horizontal="left" vertical="top" wrapText="1"/>
    </xf>
    <xf numFmtId="0" fontId="43" fillId="0" borderId="0" xfId="0" applyFont="1" applyAlignment="1">
      <alignment horizontal="left" vertical="top" wrapText="1"/>
    </xf>
    <xf numFmtId="0" fontId="40" fillId="0" borderId="0" xfId="0" applyFont="1" applyAlignment="1">
      <alignment vertical="top"/>
    </xf>
    <xf numFmtId="164" fontId="7" fillId="0" borderId="0" xfId="0" applyNumberFormat="1" applyFont="1" applyAlignment="1">
      <alignment horizontal="left" vertical="top" wrapText="1"/>
    </xf>
    <xf numFmtId="0" fontId="44" fillId="0" borderId="0" xfId="0" applyFont="1" applyAlignment="1">
      <alignment horizontal="left" vertical="top" wrapText="1"/>
    </xf>
    <xf numFmtId="1" fontId="40" fillId="0" borderId="0" xfId="0" applyNumberFormat="1" applyFont="1" applyAlignment="1">
      <alignment horizontal="left" vertical="top" wrapText="1"/>
    </xf>
    <xf numFmtId="0" fontId="44" fillId="0" borderId="0" xfId="1" applyFont="1" applyAlignment="1">
      <alignment horizontal="left" vertical="top" wrapText="1"/>
    </xf>
    <xf numFmtId="0" fontId="46" fillId="0" borderId="0" xfId="3" applyFont="1" applyFill="1" applyBorder="1" applyAlignment="1">
      <alignment horizontal="left" vertical="top" wrapText="1"/>
    </xf>
    <xf numFmtId="0" fontId="23" fillId="0" borderId="9" xfId="0" applyFont="1" applyBorder="1" applyAlignment="1">
      <alignment horizontal="right" vertical="top" wrapText="1"/>
    </xf>
    <xf numFmtId="0" fontId="47" fillId="0" borderId="9" xfId="0" applyFont="1" applyBorder="1" applyAlignment="1">
      <alignment horizontal="right" vertical="top" wrapText="1"/>
    </xf>
    <xf numFmtId="0" fontId="18" fillId="0" borderId="0" xfId="0" applyFont="1" applyAlignment="1">
      <alignment horizontal="left" vertical="top" wrapText="1"/>
    </xf>
    <xf numFmtId="0" fontId="48" fillId="0" borderId="13" xfId="0" applyFont="1" applyBorder="1" applyAlignment="1">
      <alignment horizontal="left" vertical="top" wrapText="1"/>
    </xf>
    <xf numFmtId="0" fontId="49" fillId="0" borderId="0" xfId="0" applyFont="1" applyAlignment="1">
      <alignment vertical="top"/>
    </xf>
    <xf numFmtId="0" fontId="18" fillId="0" borderId="13" xfId="0" applyFont="1" applyBorder="1" applyAlignment="1">
      <alignment horizontal="left" vertical="top" wrapText="1"/>
    </xf>
    <xf numFmtId="0" fontId="23" fillId="0" borderId="14" xfId="0" applyFont="1" applyBorder="1" applyAlignment="1">
      <alignment horizontal="left" vertical="top" wrapText="1"/>
    </xf>
    <xf numFmtId="0" fontId="22" fillId="0" borderId="14" xfId="0" applyFont="1" applyBorder="1" applyAlignment="1">
      <alignment horizontal="right" vertical="top" wrapText="1"/>
    </xf>
    <xf numFmtId="0" fontId="50" fillId="0" borderId="13" xfId="0" applyFont="1" applyBorder="1" applyAlignment="1">
      <alignment horizontal="left" vertical="top" wrapText="1"/>
    </xf>
    <xf numFmtId="0" fontId="23" fillId="0" borderId="14" xfId="0" applyFont="1" applyBorder="1" applyAlignment="1">
      <alignment horizontal="right" vertical="top" wrapText="1"/>
    </xf>
    <xf numFmtId="0" fontId="15" fillId="0" borderId="0" xfId="0" applyFont="1" applyAlignment="1">
      <alignment horizontal="left" vertical="top" wrapText="1"/>
    </xf>
    <xf numFmtId="0" fontId="52" fillId="0" borderId="0" xfId="4" applyFont="1" applyFill="1" applyBorder="1" applyAlignment="1">
      <alignment horizontal="left" vertical="top" wrapText="1"/>
    </xf>
    <xf numFmtId="0" fontId="53" fillId="0" borderId="13" xfId="0" applyFont="1" applyBorder="1" applyAlignment="1">
      <alignment horizontal="left" vertical="top" wrapText="1"/>
    </xf>
    <xf numFmtId="0" fontId="50" fillId="0" borderId="15" xfId="0" applyFont="1" applyBorder="1" applyAlignment="1">
      <alignment horizontal="left" vertical="top" wrapText="1"/>
    </xf>
    <xf numFmtId="0" fontId="50" fillId="0" borderId="18" xfId="0" applyFont="1" applyBorder="1" applyAlignment="1">
      <alignment horizontal="left" vertical="top" wrapText="1"/>
    </xf>
    <xf numFmtId="0" fontId="50" fillId="0" borderId="0" xfId="0" applyFont="1" applyAlignment="1">
      <alignment vertical="top" wrapText="1"/>
    </xf>
    <xf numFmtId="0" fontId="54" fillId="0" borderId="0" xfId="0" applyFont="1" applyAlignment="1">
      <alignment vertical="top" wrapText="1"/>
    </xf>
    <xf numFmtId="0" fontId="55" fillId="0" borderId="0" xfId="0" applyFont="1" applyAlignment="1">
      <alignment horizontal="left" vertical="top" wrapText="1"/>
    </xf>
    <xf numFmtId="0" fontId="56" fillId="0" borderId="13" xfId="0" applyFont="1" applyBorder="1" applyAlignment="1">
      <alignment horizontal="left" vertical="top" wrapText="1"/>
    </xf>
    <xf numFmtId="0" fontId="57" fillId="0" borderId="0" xfId="0" applyFont="1" applyAlignment="1">
      <alignment vertical="top"/>
    </xf>
    <xf numFmtId="0" fontId="42" fillId="0" borderId="0" xfId="0" applyFont="1" applyAlignment="1">
      <alignment horizontal="left" vertical="top" wrapText="1"/>
    </xf>
    <xf numFmtId="0" fontId="2" fillId="16" borderId="0" xfId="0" applyFont="1" applyFill="1" applyAlignment="1">
      <alignment vertical="top"/>
    </xf>
    <xf numFmtId="164" fontId="2" fillId="16" borderId="0" xfId="0" applyNumberFormat="1" applyFont="1" applyFill="1" applyAlignment="1">
      <alignment vertical="top"/>
    </xf>
    <xf numFmtId="164" fontId="4" fillId="2" borderId="0" xfId="0" applyNumberFormat="1" applyFont="1" applyFill="1"/>
    <xf numFmtId="164" fontId="38" fillId="3" borderId="0" xfId="0" applyNumberFormat="1" applyFont="1" applyFill="1" applyAlignment="1">
      <alignment vertical="top"/>
    </xf>
    <xf numFmtId="0" fontId="58" fillId="0" borderId="0" xfId="0" applyFont="1" applyAlignment="1">
      <alignment horizontal="left" vertical="top" wrapText="1"/>
    </xf>
    <xf numFmtId="0" fontId="59" fillId="13" borderId="0" xfId="0" applyFont="1" applyFill="1"/>
    <xf numFmtId="0" fontId="0" fillId="13" borderId="0" xfId="0" applyFill="1"/>
    <xf numFmtId="0" fontId="60" fillId="2" borderId="0" xfId="0" applyFont="1" applyFill="1" applyAlignment="1">
      <alignment vertical="top"/>
    </xf>
    <xf numFmtId="0" fontId="4" fillId="2" borderId="0" xfId="0" applyFont="1" applyFill="1" applyAlignment="1">
      <alignment vertical="top"/>
    </xf>
    <xf numFmtId="0" fontId="4" fillId="0" borderId="0" xfId="0" applyFont="1" applyAlignment="1">
      <alignment horizontal="left" vertical="top" wrapText="1"/>
    </xf>
    <xf numFmtId="0" fontId="4" fillId="0" borderId="21" xfId="0" applyFont="1" applyBorder="1" applyAlignment="1">
      <alignment horizontal="left" vertical="top" wrapText="1"/>
    </xf>
    <xf numFmtId="0" fontId="2" fillId="0" borderId="10" xfId="0" applyFont="1" applyBorder="1" applyAlignment="1">
      <alignment horizontal="left" vertical="top" wrapText="1"/>
    </xf>
    <xf numFmtId="0" fontId="4" fillId="0" borderId="22" xfId="0" applyFont="1" applyBorder="1" applyAlignment="1">
      <alignment horizontal="left" vertical="top" wrapText="1"/>
    </xf>
    <xf numFmtId="0" fontId="2" fillId="0" borderId="23" xfId="0" applyFont="1" applyBorder="1" applyAlignment="1">
      <alignment horizontal="left" vertical="top" wrapText="1"/>
    </xf>
    <xf numFmtId="0" fontId="40" fillId="2" borderId="0" xfId="0" applyFont="1" applyFill="1" applyAlignment="1">
      <alignment vertical="top"/>
    </xf>
    <xf numFmtId="0" fontId="40" fillId="0" borderId="21" xfId="0" applyFont="1" applyBorder="1" applyAlignment="1">
      <alignment horizontal="left" vertical="top" wrapText="1"/>
    </xf>
    <xf numFmtId="0" fontId="61" fillId="0" borderId="10" xfId="0" applyFont="1" applyBorder="1" applyAlignment="1">
      <alignment horizontal="left" vertical="top" wrapText="1"/>
    </xf>
    <xf numFmtId="0" fontId="40" fillId="0" borderId="22" xfId="0" applyFont="1" applyBorder="1" applyAlignment="1">
      <alignment horizontal="left" vertical="top" wrapText="1"/>
    </xf>
    <xf numFmtId="0" fontId="61" fillId="0" borderId="23" xfId="0" applyFont="1" applyBorder="1" applyAlignment="1">
      <alignment horizontal="left" vertical="top" wrapText="1"/>
    </xf>
    <xf numFmtId="0" fontId="18" fillId="0" borderId="15" xfId="0" applyFont="1" applyBorder="1" applyAlignment="1">
      <alignment horizontal="left" vertical="top" wrapText="1"/>
    </xf>
    <xf numFmtId="0" fontId="49" fillId="0" borderId="16" xfId="0" applyFont="1" applyBorder="1" applyAlignment="1">
      <alignment vertical="top"/>
    </xf>
    <xf numFmtId="0" fontId="18" fillId="0" borderId="16" xfId="0" applyFont="1" applyBorder="1" applyAlignment="1">
      <alignment horizontal="left" vertical="top" wrapText="1"/>
    </xf>
    <xf numFmtId="0" fontId="40" fillId="0" borderId="0" xfId="2" applyFont="1" applyAlignment="1">
      <alignment horizontal="left" vertical="top" wrapText="1"/>
    </xf>
    <xf numFmtId="0" fontId="40" fillId="0" borderId="0" xfId="1" applyFont="1" applyAlignment="1">
      <alignment horizontal="left" vertical="top"/>
    </xf>
    <xf numFmtId="0" fontId="40" fillId="0" borderId="0" xfId="0" applyFont="1" applyAlignment="1">
      <alignment horizontal="left" vertical="top"/>
    </xf>
    <xf numFmtId="0" fontId="62" fillId="0" borderId="0" xfId="0" applyFont="1" applyAlignment="1">
      <alignment horizontal="left" vertical="top"/>
    </xf>
    <xf numFmtId="164" fontId="40" fillId="0" borderId="0" xfId="0" applyNumberFormat="1" applyFont="1" applyAlignment="1">
      <alignment horizontal="left" vertical="top"/>
    </xf>
    <xf numFmtId="0" fontId="63" fillId="0" borderId="0" xfId="0" applyFont="1" applyAlignment="1">
      <alignment horizontal="left" vertical="top"/>
    </xf>
    <xf numFmtId="0" fontId="38" fillId="18" borderId="0" xfId="0" applyFont="1" applyFill="1" applyAlignment="1">
      <alignment vertical="top"/>
    </xf>
    <xf numFmtId="0" fontId="38" fillId="18" borderId="0" xfId="0" applyFont="1" applyFill="1" applyAlignment="1">
      <alignment horizontal="left" vertical="top"/>
    </xf>
    <xf numFmtId="164" fontId="38" fillId="18" borderId="0" xfId="0" applyNumberFormat="1" applyFont="1" applyFill="1" applyAlignment="1">
      <alignment horizontal="left" vertical="top"/>
    </xf>
    <xf numFmtId="0" fontId="64" fillId="0" borderId="0" xfId="0" applyFont="1" applyAlignment="1">
      <alignment vertical="top"/>
    </xf>
    <xf numFmtId="0" fontId="65" fillId="0" borderId="0" xfId="0" applyFont="1"/>
    <xf numFmtId="0" fontId="25" fillId="8" borderId="0" xfId="0" applyFont="1" applyFill="1" applyAlignment="1">
      <alignment vertical="center"/>
    </xf>
    <xf numFmtId="0" fontId="26" fillId="8" borderId="0" xfId="0" applyFont="1" applyFill="1" applyAlignment="1">
      <alignment horizontal="center" vertical="center" wrapText="1"/>
    </xf>
    <xf numFmtId="0" fontId="0" fillId="0" borderId="0" xfId="0" applyAlignment="1">
      <alignment vertical="center"/>
    </xf>
    <xf numFmtId="0" fontId="27" fillId="9" borderId="0" xfId="0" applyFont="1" applyFill="1" applyAlignment="1">
      <alignment horizontal="center" vertical="center" wrapText="1"/>
    </xf>
    <xf numFmtId="0" fontId="28" fillId="9" borderId="0" xfId="0" applyFont="1" applyFill="1" applyAlignment="1">
      <alignment horizontal="left" vertical="center"/>
    </xf>
    <xf numFmtId="0" fontId="28" fillId="9" borderId="0" xfId="0" applyFont="1" applyFill="1" applyAlignment="1">
      <alignment horizontal="center" vertical="center" wrapText="1"/>
    </xf>
    <xf numFmtId="0" fontId="29" fillId="0" borderId="0" xfId="0" applyFont="1" applyAlignment="1">
      <alignment horizontal="center" vertical="center"/>
    </xf>
    <xf numFmtId="0" fontId="29" fillId="0" borderId="0" xfId="0" applyFont="1" applyAlignment="1">
      <alignment horizontal="center" vertical="center" wrapText="1"/>
    </xf>
    <xf numFmtId="0" fontId="4" fillId="10" borderId="24" xfId="0" applyFont="1" applyFill="1" applyBorder="1" applyAlignment="1">
      <alignment horizontal="center" vertical="center" wrapText="1"/>
    </xf>
    <xf numFmtId="0" fontId="29" fillId="11" borderId="24" xfId="0" applyFont="1" applyFill="1" applyBorder="1" applyAlignment="1">
      <alignment horizontal="center" vertical="center" wrapText="1"/>
    </xf>
    <xf numFmtId="0" fontId="29" fillId="11" borderId="25" xfId="0" applyFont="1" applyFill="1" applyBorder="1" applyAlignment="1">
      <alignment horizontal="center" vertical="center" wrapText="1"/>
    </xf>
    <xf numFmtId="0" fontId="35" fillId="19" borderId="25" xfId="0" applyFont="1" applyFill="1" applyBorder="1" applyAlignment="1">
      <alignment horizontal="center" vertical="center" wrapText="1"/>
    </xf>
    <xf numFmtId="0" fontId="29" fillId="11" borderId="0" xfId="0" applyFont="1" applyFill="1" applyAlignment="1">
      <alignment horizontal="center" vertical="center" wrapText="1"/>
    </xf>
    <xf numFmtId="0" fontId="4" fillId="10" borderId="24" xfId="0" applyFont="1" applyFill="1" applyBorder="1" applyAlignment="1">
      <alignment horizontal="center" vertical="top" wrapText="1"/>
    </xf>
    <xf numFmtId="0" fontId="34" fillId="11" borderId="24" xfId="0" applyFont="1" applyFill="1" applyBorder="1" applyAlignment="1">
      <alignment horizontal="center" vertical="center" wrapText="1"/>
    </xf>
    <xf numFmtId="0" fontId="2" fillId="2" borderId="0" xfId="0" applyFont="1" applyFill="1" applyAlignment="1">
      <alignment vertical="top" wrapText="1"/>
    </xf>
    <xf numFmtId="0" fontId="30" fillId="2" borderId="0" xfId="0" applyFont="1" applyFill="1" applyAlignment="1">
      <alignment horizontal="center" vertical="top" wrapText="1"/>
    </xf>
    <xf numFmtId="0" fontId="30" fillId="20" borderId="0" xfId="0" applyFont="1" applyFill="1" applyAlignment="1">
      <alignment horizontal="center" vertical="top" wrapText="1"/>
    </xf>
    <xf numFmtId="0" fontId="2" fillId="12" borderId="0" xfId="0" applyFont="1" applyFill="1" applyAlignment="1">
      <alignment vertical="top" wrapText="1"/>
    </xf>
    <xf numFmtId="0" fontId="29" fillId="7" borderId="0" xfId="0" applyFont="1" applyFill="1" applyAlignment="1">
      <alignment horizontal="center" vertical="top" wrapText="1"/>
    </xf>
    <xf numFmtId="0" fontId="29" fillId="21" borderId="0" xfId="0" applyFont="1" applyFill="1" applyAlignment="1">
      <alignment horizontal="center" vertical="top" wrapText="1"/>
    </xf>
    <xf numFmtId="0" fontId="29" fillId="12" borderId="0" xfId="0" applyFont="1" applyFill="1" applyAlignment="1">
      <alignment horizontal="right" vertical="top" wrapText="1"/>
    </xf>
    <xf numFmtId="0" fontId="2" fillId="7" borderId="0" xfId="0" applyFont="1" applyFill="1" applyAlignment="1">
      <alignment horizontal="center" vertical="top" wrapText="1"/>
    </xf>
    <xf numFmtId="0" fontId="66" fillId="7" borderId="0" xfId="0" applyFont="1" applyFill="1" applyAlignment="1">
      <alignment horizontal="center" vertical="top" wrapText="1"/>
    </xf>
    <xf numFmtId="0" fontId="31" fillId="7" borderId="0" xfId="0" applyFont="1" applyFill="1" applyAlignment="1">
      <alignment horizontal="center" vertical="top" wrapText="1"/>
    </xf>
    <xf numFmtId="0" fontId="67" fillId="7" borderId="0" xfId="0" applyFont="1" applyFill="1" applyAlignment="1">
      <alignment horizontal="center" vertical="top" wrapText="1"/>
    </xf>
    <xf numFmtId="0" fontId="42" fillId="6" borderId="0" xfId="0" applyFont="1" applyFill="1" applyAlignment="1">
      <alignment horizontal="center" vertical="top" wrapText="1"/>
    </xf>
    <xf numFmtId="0" fontId="66" fillId="6" borderId="0" xfId="0" applyFont="1" applyFill="1" applyAlignment="1">
      <alignment horizontal="center" vertical="top" wrapText="1"/>
    </xf>
    <xf numFmtId="0" fontId="0" fillId="0" borderId="11" xfId="0" applyBorder="1"/>
    <xf numFmtId="0" fontId="29" fillId="0" borderId="11" xfId="0" applyFont="1" applyBorder="1" applyAlignment="1">
      <alignment horizontal="center" vertical="top" wrapText="1"/>
    </xf>
    <xf numFmtId="0" fontId="30" fillId="0" borderId="11" xfId="0" applyFont="1" applyBorder="1" applyAlignment="1">
      <alignment horizontal="center" vertical="top" wrapText="1"/>
    </xf>
    <xf numFmtId="0" fontId="2" fillId="2" borderId="0" xfId="0" applyFont="1" applyFill="1" applyAlignment="1">
      <alignment horizontal="right" vertical="top" wrapText="1"/>
    </xf>
    <xf numFmtId="0" fontId="2" fillId="0" borderId="0" xfId="0" applyFont="1" applyAlignment="1">
      <alignment horizontal="center" vertical="top" wrapText="1"/>
    </xf>
    <xf numFmtId="0" fontId="31" fillId="0" borderId="0" xfId="0" applyFont="1" applyAlignment="1">
      <alignment horizontal="center" vertical="top" wrapText="1"/>
    </xf>
    <xf numFmtId="0" fontId="29" fillId="2" borderId="0" xfId="0" applyFont="1" applyFill="1" applyAlignment="1">
      <alignment horizontal="right" vertical="top" wrapText="1"/>
    </xf>
    <xf numFmtId="0" fontId="29" fillId="0" borderId="0" xfId="0" applyFont="1" applyAlignment="1">
      <alignment horizontal="center" vertical="top" wrapText="1"/>
    </xf>
    <xf numFmtId="0" fontId="15" fillId="0" borderId="12" xfId="0" applyFont="1" applyBorder="1" applyAlignment="1">
      <alignment horizontal="left" vertical="top" wrapText="1"/>
    </xf>
    <xf numFmtId="0" fontId="19" fillId="0" borderId="0" xfId="0" applyFont="1" applyAlignment="1">
      <alignment horizontal="center" vertical="top" wrapText="1"/>
    </xf>
    <xf numFmtId="0" fontId="32" fillId="7" borderId="0" xfId="0" applyFont="1" applyFill="1" applyAlignment="1">
      <alignment horizontal="center" vertical="top" wrapText="1"/>
    </xf>
    <xf numFmtId="0" fontId="68" fillId="7" borderId="0" xfId="0" applyFont="1" applyFill="1" applyAlignment="1">
      <alignment horizontal="center" vertical="top" wrapText="1"/>
    </xf>
    <xf numFmtId="0" fontId="30" fillId="12" borderId="0" xfId="0" applyFont="1" applyFill="1" applyAlignment="1">
      <alignment horizontal="right" vertical="top" wrapText="1"/>
    </xf>
    <xf numFmtId="0" fontId="69" fillId="0" borderId="0" xfId="0" applyFont="1"/>
    <xf numFmtId="49" fontId="19" fillId="12" borderId="0" xfId="0" applyNumberFormat="1" applyFont="1" applyFill="1" applyAlignment="1">
      <alignment horizontal="right" vertical="top" wrapText="1"/>
    </xf>
    <xf numFmtId="0" fontId="70" fillId="7" borderId="0" xfId="0" applyFont="1" applyFill="1" applyAlignment="1">
      <alignment horizontal="center" vertical="top" wrapText="1"/>
    </xf>
    <xf numFmtId="0" fontId="68" fillId="13" borderId="0" xfId="0" applyFont="1" applyFill="1" applyAlignment="1">
      <alignment horizontal="center" vertical="top" wrapText="1"/>
    </xf>
    <xf numFmtId="0" fontId="71" fillId="17" borderId="0" xfId="0" applyFont="1" applyFill="1" applyAlignment="1">
      <alignment horizontal="center" vertical="top" wrapText="1"/>
    </xf>
    <xf numFmtId="0" fontId="33" fillId="6" borderId="0" xfId="0" applyFont="1" applyFill="1" applyAlignment="1">
      <alignment horizontal="center" vertical="top" wrapText="1"/>
    </xf>
    <xf numFmtId="0" fontId="29" fillId="0" borderId="0" xfId="0" applyFont="1" applyAlignment="1">
      <alignment horizontal="right" vertical="top" wrapText="1"/>
    </xf>
    <xf numFmtId="0" fontId="32" fillId="0" borderId="0" xfId="0" applyFont="1" applyAlignment="1">
      <alignment horizontal="center" vertical="top" wrapText="1"/>
    </xf>
    <xf numFmtId="49" fontId="19" fillId="0" borderId="0" xfId="0" applyNumberFormat="1" applyFont="1" applyAlignment="1">
      <alignment horizontal="right" vertical="top" wrapText="1"/>
    </xf>
    <xf numFmtId="0" fontId="2" fillId="0" borderId="0" xfId="0" applyFont="1" applyAlignment="1">
      <alignment vertical="top" wrapText="1"/>
    </xf>
    <xf numFmtId="0" fontId="20" fillId="0" borderId="5" xfId="1" applyFont="1" applyBorder="1" applyAlignment="1">
      <alignment horizontal="left" vertical="top" wrapText="1"/>
    </xf>
    <xf numFmtId="0" fontId="20" fillId="5" borderId="5" xfId="1" applyFont="1" applyFill="1" applyBorder="1" applyAlignment="1">
      <alignment horizontal="left" vertical="top" wrapText="1"/>
    </xf>
    <xf numFmtId="0" fontId="0" fillId="0" borderId="0" xfId="0" applyAlignment="1">
      <alignment horizontal="left" vertical="top" wrapText="1"/>
    </xf>
    <xf numFmtId="0" fontId="75" fillId="0" borderId="1" xfId="1" applyFont="1" applyBorder="1" applyAlignment="1">
      <alignment horizontal="left" vertical="top" wrapText="1"/>
    </xf>
    <xf numFmtId="0" fontId="75" fillId="0" borderId="0" xfId="0" applyFont="1" applyAlignment="1">
      <alignment vertical="top" wrapText="1"/>
    </xf>
    <xf numFmtId="0" fontId="48" fillId="0" borderId="1" xfId="1" applyFont="1" applyBorder="1" applyAlignment="1">
      <alignment horizontal="left" vertical="top" wrapText="1"/>
    </xf>
    <xf numFmtId="0" fontId="40" fillId="13" borderId="0" xfId="0" applyFont="1" applyFill="1" applyAlignment="1">
      <alignment horizontal="left" vertical="top" wrapText="1"/>
    </xf>
    <xf numFmtId="0" fontId="2" fillId="0" borderId="0" xfId="0" applyFont="1" applyAlignment="1">
      <alignment horizontal="left" vertical="top" wrapText="1"/>
    </xf>
    <xf numFmtId="1" fontId="21" fillId="0" borderId="5" xfId="0" applyNumberFormat="1" applyFont="1" applyBorder="1" applyAlignment="1">
      <alignment horizontal="right" vertical="top" wrapText="1"/>
    </xf>
    <xf numFmtId="1" fontId="20" fillId="0" borderId="5" xfId="0" applyNumberFormat="1" applyFont="1" applyBorder="1" applyAlignment="1">
      <alignment horizontal="right" vertical="top" wrapText="1"/>
    </xf>
    <xf numFmtId="164" fontId="20" fillId="0" borderId="5" xfId="0" applyNumberFormat="1" applyFont="1" applyBorder="1" applyAlignment="1">
      <alignment horizontal="right" vertical="top" wrapText="1"/>
    </xf>
    <xf numFmtId="0" fontId="12" fillId="2" borderId="0" xfId="0" applyFont="1" applyFill="1" applyAlignment="1">
      <alignment vertical="center" wrapText="1"/>
    </xf>
    <xf numFmtId="0" fontId="12" fillId="2" borderId="0" xfId="0" applyFont="1" applyFill="1" applyAlignment="1">
      <alignment wrapText="1"/>
    </xf>
    <xf numFmtId="0" fontId="49" fillId="0" borderId="0" xfId="0" applyFont="1" applyAlignment="1">
      <alignment vertical="top"/>
    </xf>
    <xf numFmtId="0" fontId="18" fillId="0" borderId="17" xfId="0" applyFont="1" applyBorder="1" applyAlignment="1">
      <alignment horizontal="left" vertical="top" wrapText="1"/>
    </xf>
    <xf numFmtId="0" fontId="18" fillId="0" borderId="15" xfId="0" applyFont="1" applyBorder="1" applyAlignment="1">
      <alignment horizontal="left" vertical="top" wrapText="1"/>
    </xf>
    <xf numFmtId="0" fontId="49" fillId="0" borderId="16" xfId="0" applyFont="1" applyBorder="1" applyAlignment="1">
      <alignment vertical="top"/>
    </xf>
    <xf numFmtId="0" fontId="50" fillId="0" borderId="17" xfId="0" applyFont="1" applyBorder="1" applyAlignment="1">
      <alignment horizontal="left" vertical="top" wrapText="1"/>
    </xf>
    <xf numFmtId="0" fontId="50" fillId="0" borderId="15" xfId="0" applyFont="1" applyBorder="1" applyAlignment="1">
      <alignment horizontal="left" vertical="top" wrapText="1"/>
    </xf>
    <xf numFmtId="0" fontId="18" fillId="0" borderId="18" xfId="0" applyFont="1" applyBorder="1" applyAlignment="1">
      <alignment horizontal="left" vertical="top" wrapText="1"/>
    </xf>
    <xf numFmtId="0" fontId="18" fillId="0" borderId="16" xfId="0" applyFont="1" applyBorder="1" applyAlignment="1">
      <alignment horizontal="left" vertical="top" wrapText="1"/>
    </xf>
    <xf numFmtId="0" fontId="50" fillId="0" borderId="18" xfId="0" applyFont="1" applyBorder="1" applyAlignment="1">
      <alignment horizontal="left" vertical="top" wrapText="1"/>
    </xf>
    <xf numFmtId="0" fontId="40" fillId="16" borderId="19" xfId="0" applyFont="1" applyFill="1" applyBorder="1" applyAlignment="1">
      <alignment horizontal="center" vertical="top" wrapText="1"/>
    </xf>
    <xf numFmtId="0" fontId="40" fillId="16" borderId="20" xfId="0" applyFont="1" applyFill="1" applyBorder="1" applyAlignment="1">
      <alignment horizontal="center" vertical="top" wrapText="1"/>
    </xf>
    <xf numFmtId="0" fontId="4" fillId="16" borderId="19" xfId="0" applyFont="1" applyFill="1" applyBorder="1" applyAlignment="1">
      <alignment horizontal="center" vertical="top" wrapText="1"/>
    </xf>
    <xf numFmtId="0" fontId="4" fillId="16" borderId="20" xfId="0" applyFont="1" applyFill="1" applyBorder="1" applyAlignment="1">
      <alignment horizontal="center" vertical="top" wrapText="1"/>
    </xf>
    <xf numFmtId="15" fontId="4" fillId="2" borderId="0" xfId="0" applyNumberFormat="1" applyFont="1" applyFill="1" applyAlignment="1">
      <alignment horizontal="left" vertical="top"/>
    </xf>
    <xf numFmtId="15" fontId="40" fillId="0" borderId="0" xfId="0" applyNumberFormat="1" applyFont="1" applyAlignment="1">
      <alignment horizontal="left" vertical="top"/>
    </xf>
    <xf numFmtId="0" fontId="4" fillId="0" borderId="0" xfId="0" applyFont="1"/>
  </cellXfs>
  <cellStyles count="5">
    <cellStyle name="Hyperlink" xfId="3" builtinId="8"/>
    <cellStyle name="Ongeldig 2" xfId="4" xr:uid="{D519D0CA-FC81-304A-9417-76F935AFBF99}"/>
    <cellStyle name="Standaard" xfId="0" builtinId="0"/>
    <cellStyle name="Standaard 3" xfId="1" xr:uid="{F169AFC2-F382-451A-89BF-07B35AD4A21B}"/>
    <cellStyle name="Standaard 4" xfId="2" xr:uid="{ADD37B11-DE30-4725-944C-0405CB0F682C}"/>
  </cellStyles>
  <dxfs count="354">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patternFill patternType="solid">
          <fgColor auto="1"/>
          <bgColor rgb="FFFFFF00"/>
        </pattern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patternFill patternType="solid">
          <fgColor auto="1"/>
          <bgColor rgb="FFFFFF00"/>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patternFill patternType="solid">
          <fgColor auto="1"/>
          <bgColor rgb="FFFFFF00"/>
        </pattern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FFFF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FF00"/>
          </stop>
        </gradientFill>
      </fill>
    </dxf>
    <dxf>
      <fill>
        <gradientFill degree="180">
          <stop position="0">
            <color theme="0"/>
          </stop>
          <stop position="1">
            <color rgb="FFFFFF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00B050"/>
          </stop>
        </gradientFill>
      </fill>
    </dxf>
    <dxf>
      <fill>
        <gradientFill degree="180">
          <stop position="0">
            <color theme="0"/>
          </stop>
          <stop position="1">
            <color rgb="FFFFFF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FF00"/>
          </stop>
        </gradientFill>
      </fill>
    </dxf>
    <dxf>
      <fill>
        <gradientFill degree="180">
          <stop position="0">
            <color theme="0"/>
          </stop>
          <stop position="1">
            <color rgb="FFFFC00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ont>
        <color rgb="FFFF0000"/>
      </font>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patternFill patternType="solid">
          <fgColor auto="1"/>
          <bgColor rgb="FFFFFF00"/>
        </pattern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patternFill patternType="solid">
          <fgColor auto="1"/>
          <bgColor rgb="FFFFFF00"/>
        </patternFill>
      </fill>
    </dxf>
    <dxf>
      <fill>
        <gradientFill degree="180">
          <stop position="0">
            <color theme="0"/>
          </stop>
          <stop position="1">
            <color rgb="FF00B050"/>
          </stop>
        </gradientFill>
      </fill>
    </dxf>
    <dxf>
      <fill>
        <patternFill patternType="solid">
          <fgColor auto="1"/>
          <bgColor rgb="FFFFFF00"/>
        </pattern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ont>
        <color rgb="FFFF0000"/>
      </font>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theme="8" tint="-0.499984740745262"/>
      </font>
      <fill>
        <patternFill>
          <bgColor theme="8" tint="0.59996337778862885"/>
        </patternFill>
      </fill>
    </dxf>
    <dxf>
      <font>
        <color rgb="FFFF0000"/>
      </font>
      <numFmt numFmtId="1" formatCode="0"/>
      <fill>
        <patternFill patternType="none">
          <bgColor auto="1"/>
        </pattern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patternFill patternType="solid">
          <fgColor auto="1"/>
          <bgColor rgb="FFFFFF00"/>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patternFill patternType="solid">
          <fgColor auto="1"/>
          <bgColor rgb="FFFFFF00"/>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FF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00B050"/>
          </stop>
        </gradientFill>
      </fill>
    </dxf>
    <dxf>
      <fill>
        <gradientFill degree="180">
          <stop position="0">
            <color theme="0"/>
          </stop>
          <stop position="1">
            <color rgb="FFFFFF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FF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border>
        <left/>
        <right/>
        <top/>
        <bottom/>
        <vertical/>
        <horizontal/>
      </border>
    </dxf>
    <dxf>
      <fill>
        <gradientFill degree="180">
          <stop position="0">
            <color theme="0"/>
          </stop>
          <stop position="1">
            <color rgb="FFFF0000"/>
          </stop>
        </gradientFill>
      </fill>
    </dxf>
    <dxf>
      <fill>
        <gradientFill degree="180">
          <stop position="0">
            <color theme="0"/>
          </stop>
          <stop position="1">
            <color rgb="FF00B050"/>
          </stop>
        </gradientFill>
      </fill>
    </dxf>
    <dxf>
      <font>
        <color rgb="FFFF0000"/>
      </font>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rgb="FFFF0000"/>
      </font>
      <numFmt numFmtId="1" formatCode="0"/>
      <fill>
        <patternFill patternType="none">
          <bgColor auto="1"/>
        </patternFill>
      </fill>
    </dxf>
    <dxf>
      <font>
        <color theme="8" tint="-0.499984740745262"/>
      </font>
      <fill>
        <patternFill>
          <bgColor theme="8" tint="0.59996337778862885"/>
        </patternFill>
      </fill>
    </dxf>
    <dxf>
      <font>
        <color rgb="FFFF0000"/>
      </font>
      <numFmt numFmtId="1" formatCode="0"/>
      <fill>
        <patternFill patternType="none">
          <bgColor auto="1"/>
        </patternFill>
      </fill>
    </dxf>
    <dxf>
      <font>
        <color rgb="FFFF0000"/>
      </font>
    </dxf>
    <dxf>
      <font>
        <color theme="8" tint="-0.499984740745262"/>
      </font>
      <fill>
        <patternFill>
          <bgColor theme="8" tint="0.59996337778862885"/>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rgb="FFFF0000"/>
      </font>
      <fill>
        <patternFill patternType="none">
          <bgColor auto="1"/>
        </patternFill>
      </fill>
    </dxf>
    <dxf>
      <font>
        <color theme="8" tint="-0.499984740745262"/>
      </font>
      <fill>
        <patternFill>
          <bgColor theme="8" tint="0.59996337778862885"/>
        </patternFill>
      </fill>
    </dxf>
    <dxf>
      <font>
        <color rgb="FFFF0000"/>
      </font>
      <numFmt numFmtId="1" formatCode="0"/>
      <fill>
        <patternFill patternType="none">
          <bgColor auto="1"/>
        </patternFill>
      </fill>
    </dxf>
    <dxf>
      <font>
        <color theme="8" tint="-0.499984740745262"/>
      </font>
      <fill>
        <patternFill>
          <bgColor theme="8" tint="0.59996337778862885"/>
        </patternFill>
      </fill>
    </dxf>
    <dxf>
      <font>
        <color rgb="FFFF0000"/>
      </font>
      <numFmt numFmtId="1" formatCode="0"/>
      <fill>
        <patternFill patternType="none">
          <bgColor auto="1"/>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theme="8" tint="-0.499984740745262"/>
      </font>
      <fill>
        <patternFill>
          <bgColor theme="8" tint="0.59996337778862885"/>
        </patternFill>
      </fill>
    </dxf>
    <dxf>
      <font>
        <color rgb="FFFF0000"/>
      </font>
      <numFmt numFmtId="1" formatCode="0"/>
      <fill>
        <patternFill patternType="none">
          <bgColor auto="1"/>
        </patternFill>
      </fill>
    </dxf>
    <dxf>
      <font>
        <color rgb="FFFF0000"/>
      </font>
      <fill>
        <patternFill patternType="none">
          <bgColor auto="1"/>
        </patternFill>
      </fill>
    </dxf>
    <dxf>
      <font>
        <color theme="8" tint="-0.499984740745262"/>
      </font>
      <fill>
        <patternFill>
          <bgColor theme="8" tint="0.59996337778862885"/>
        </patternFill>
      </fill>
    </dxf>
    <dxf>
      <font>
        <color rgb="FFFF0000"/>
      </font>
      <numFmt numFmtId="1" formatCode="0"/>
      <fill>
        <patternFill patternType="none">
          <bgColor auto="1"/>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rgb="FFFF0000"/>
      </font>
      <fill>
        <patternFill patternType="none">
          <bgColor auto="1"/>
        </patternFill>
      </fill>
    </dxf>
    <dxf>
      <font>
        <color theme="8" tint="-0.499984740745262"/>
      </font>
      <fill>
        <patternFill>
          <bgColor theme="8" tint="0.59996337778862885"/>
        </patternFill>
      </fill>
    </dxf>
    <dxf>
      <font>
        <color rgb="FFFF0000"/>
      </font>
      <numFmt numFmtId="1" formatCode="0"/>
      <fill>
        <patternFill patternType="none">
          <bgColor auto="1"/>
        </patternFill>
      </fill>
    </dxf>
    <dxf>
      <font>
        <color rgb="FFFF0000"/>
      </font>
      <fill>
        <patternFill patternType="none">
          <bgColor auto="1"/>
        </patternFill>
      </fill>
    </dxf>
    <dxf>
      <font>
        <color rgb="FFFF0000"/>
      </font>
      <numFmt numFmtId="1" formatCode="0"/>
      <fill>
        <patternFill patternType="none">
          <bgColor auto="1"/>
        </patternFill>
      </fill>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
      <font>
        <strike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
      <font>
        <strike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
      <font>
        <strike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0" indent="0" justifyLastLine="0" shrinkToFit="0" readingOrder="0"/>
    </dxf>
    <dxf>
      <font>
        <strike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
      <font>
        <strike val="0"/>
        <outline val="0"/>
        <shadow val="0"/>
        <u val="none"/>
        <vertAlign val="baseline"/>
        <sz val="9"/>
        <color theme="1"/>
        <name val="Arial"/>
        <family val="2"/>
        <scheme val="none"/>
      </font>
      <alignment horizontal="left" vertical="top" textRotation="0" wrapText="1" indent="0" justifyLastLine="0" shrinkToFit="0" readingOrder="0"/>
    </dxf>
    <dxf>
      <alignment horizontal="general" vertical="top" textRotation="0" wrapText="1" indent="0" justifyLastLine="0" shrinkToFit="0" readingOrder="0"/>
    </dxf>
    <dxf>
      <font>
        <b val="0"/>
        <i val="0"/>
        <strike val="0"/>
        <outline val="0"/>
        <shadow val="0"/>
        <u val="none"/>
        <vertAlign val="baseline"/>
        <sz val="9"/>
        <name val="Arial"/>
        <family val="2"/>
        <scheme val="none"/>
      </font>
      <alignment horizontal="left" vertical="top" textRotation="0" wrapText="1" indent="0" justifyLastLine="0" shrinkToFit="0" readingOrder="0"/>
    </dxf>
    <dxf>
      <font>
        <strike val="0"/>
        <outline val="0"/>
        <shadow val="0"/>
        <u val="none"/>
        <vertAlign val="baseline"/>
        <sz val="9"/>
        <name val="Arial"/>
        <family val="2"/>
        <scheme val="none"/>
      </font>
      <numFmt numFmtId="164" formatCode="000"/>
      <alignment horizontal="right"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9"/>
        <name val="Arial"/>
        <family val="2"/>
        <scheme val="none"/>
      </font>
      <alignment horizontal="left"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9"/>
        <name val="Arial"/>
        <family val="2"/>
        <scheme val="none"/>
      </font>
      <alignment horizontal="left"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9"/>
        <name val="Arial"/>
        <family val="2"/>
        <scheme val="none"/>
      </font>
      <alignment horizontal="left" vertical="top" textRotation="0" wrapText="1" indent="0" justifyLastLine="0" shrinkToFit="0" readingOrder="0"/>
    </dxf>
    <dxf>
      <font>
        <strike val="0"/>
        <outline val="0"/>
        <shadow val="0"/>
        <u val="none"/>
        <vertAlign val="baseline"/>
        <sz val="9"/>
        <name val="Arial"/>
        <family val="2"/>
        <scheme val="none"/>
      </font>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Databron voor kwaliteitsregistratie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Uitkomsten!$N$24:$N$28</c:f>
              <c:strCache>
                <c:ptCount val="5"/>
                <c:pt idx="0">
                  <c:v>Reeds in EPD vastgelegd</c:v>
                </c:pt>
                <c:pt idx="1">
                  <c:v>Af te leiden uit EPD</c:v>
                </c:pt>
                <c:pt idx="2">
                  <c:v>Geen, registratie toevoegen</c:v>
                </c:pt>
                <c:pt idx="3">
                  <c:v>Onbekend</c:v>
                </c:pt>
                <c:pt idx="4">
                  <c:v>N.v.t.</c:v>
                </c:pt>
              </c:strCache>
            </c:strRef>
          </c:cat>
          <c:val>
            <c:numRef>
              <c:f>Uitkomsten!$O$24:$O$28</c:f>
              <c:numCache>
                <c:formatCode>General</c:formatCode>
                <c:ptCount val="5"/>
                <c:pt idx="0">
                  <c:v>21</c:v>
                </c:pt>
                <c:pt idx="1">
                  <c:v>10</c:v>
                </c:pt>
                <c:pt idx="2">
                  <c:v>0</c:v>
                </c:pt>
                <c:pt idx="3">
                  <c:v>0</c:v>
                </c:pt>
                <c:pt idx="4">
                  <c:v>0</c:v>
                </c:pt>
              </c:numCache>
            </c:numRef>
          </c:val>
          <c:extLst>
            <c:ext xmlns:c16="http://schemas.microsoft.com/office/drawing/2014/chart" uri="{C3380CC4-5D6E-409C-BE32-E72D297353CC}">
              <c16:uniqueId val="{00000000-9732-F74B-AA61-1FC884498E97}"/>
            </c:ext>
          </c:extLst>
        </c:ser>
        <c:dLbls>
          <c:showLegendKey val="0"/>
          <c:showVal val="0"/>
          <c:showCatName val="0"/>
          <c:showSerName val="0"/>
          <c:showPercent val="0"/>
          <c:showBubbleSize val="0"/>
        </c:dLbls>
        <c:gapWidth val="219"/>
        <c:overlap val="-27"/>
        <c:axId val="1460494144"/>
        <c:axId val="1460512384"/>
      </c:barChart>
      <c:catAx>
        <c:axId val="146049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60512384"/>
        <c:crosses val="autoZero"/>
        <c:auto val="1"/>
        <c:lblAlgn val="ctr"/>
        <c:lblOffset val="100"/>
        <c:noMultiLvlLbl val="0"/>
      </c:catAx>
      <c:valAx>
        <c:axId val="14605123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604941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nl-NL"/>
              <a:t>Databron</a:t>
            </a:r>
            <a:r>
              <a:rPr lang="nl-NL" baseline="0"/>
              <a:t> voor kwaliteitsregistratie</a:t>
            </a:r>
            <a:endParaRPr lang="nl-NL"/>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Uitkomsten!$N$15:$N$19</c:f>
              <c:strCache>
                <c:ptCount val="5"/>
                <c:pt idx="0">
                  <c:v>Reeds in EPD vastgelegd</c:v>
                </c:pt>
                <c:pt idx="1">
                  <c:v>Af te leiden uit EPD</c:v>
                </c:pt>
                <c:pt idx="2">
                  <c:v>Geen, registratie toevoegen</c:v>
                </c:pt>
                <c:pt idx="3">
                  <c:v>Onbekend</c:v>
                </c:pt>
                <c:pt idx="4">
                  <c:v>N.v.t.</c:v>
                </c:pt>
              </c:strCache>
            </c:strRef>
          </c:cat>
          <c:val>
            <c:numRef>
              <c:f>Uitkomsten!$O$15:$O$19</c:f>
              <c:numCache>
                <c:formatCode>General</c:formatCode>
                <c:ptCount val="5"/>
                <c:pt idx="0">
                  <c:v>24</c:v>
                </c:pt>
                <c:pt idx="1">
                  <c:v>4</c:v>
                </c:pt>
                <c:pt idx="2">
                  <c:v>3</c:v>
                </c:pt>
                <c:pt idx="3">
                  <c:v>0</c:v>
                </c:pt>
                <c:pt idx="4">
                  <c:v>0</c:v>
                </c:pt>
              </c:numCache>
            </c:numRef>
          </c:val>
          <c:extLst>
            <c:ext xmlns:c16="http://schemas.microsoft.com/office/drawing/2014/chart" uri="{C3380CC4-5D6E-409C-BE32-E72D297353CC}">
              <c16:uniqueId val="{00000000-EB26-5E47-8F13-35E0FB076F2C}"/>
            </c:ext>
          </c:extLst>
        </c:ser>
        <c:dLbls>
          <c:dLblPos val="outEnd"/>
          <c:showLegendKey val="0"/>
          <c:showVal val="1"/>
          <c:showCatName val="0"/>
          <c:showSerName val="0"/>
          <c:showPercent val="0"/>
          <c:showBubbleSize val="0"/>
        </c:dLbls>
        <c:gapWidth val="100"/>
        <c:overlap val="-24"/>
        <c:axId val="375855696"/>
        <c:axId val="375857424"/>
      </c:barChart>
      <c:catAx>
        <c:axId val="37585569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375857424"/>
        <c:crosses val="autoZero"/>
        <c:auto val="1"/>
        <c:lblAlgn val="ctr"/>
        <c:lblOffset val="100"/>
        <c:noMultiLvlLbl val="0"/>
      </c:catAx>
      <c:valAx>
        <c:axId val="375857424"/>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375855696"/>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nl-NL"/>
              <a:t>veld in epd?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nl-NL"/>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Uitkomsten!$B$6:$B$9</c:f>
              <c:strCache>
                <c:ptCount val="4"/>
                <c:pt idx="0">
                  <c:v>Ja</c:v>
                </c:pt>
                <c:pt idx="1">
                  <c:v>Nee</c:v>
                </c:pt>
                <c:pt idx="2">
                  <c:v>Onbekend</c:v>
                </c:pt>
                <c:pt idx="3">
                  <c:v>N.v.t.</c:v>
                </c:pt>
              </c:strCache>
            </c:strRef>
          </c:cat>
          <c:val>
            <c:numRef>
              <c:f>Uitkomsten!$C$6:$C$9</c:f>
              <c:numCache>
                <c:formatCode>General</c:formatCode>
                <c:ptCount val="4"/>
                <c:pt idx="0">
                  <c:v>31</c:v>
                </c:pt>
                <c:pt idx="1">
                  <c:v>0</c:v>
                </c:pt>
                <c:pt idx="2">
                  <c:v>0</c:v>
                </c:pt>
                <c:pt idx="3">
                  <c:v>0</c:v>
                </c:pt>
              </c:numCache>
            </c:numRef>
          </c:val>
          <c:extLst>
            <c:ext xmlns:c16="http://schemas.microsoft.com/office/drawing/2014/chart" uri="{C3380CC4-5D6E-409C-BE32-E72D297353CC}">
              <c16:uniqueId val="{00000000-848B-7740-8EEE-E6FEC43FC430}"/>
            </c:ext>
          </c:extLst>
        </c:ser>
        <c:dLbls>
          <c:showLegendKey val="0"/>
          <c:showVal val="0"/>
          <c:showCatName val="0"/>
          <c:showSerName val="0"/>
          <c:showPercent val="0"/>
          <c:showBubbleSize val="0"/>
        </c:dLbls>
        <c:gapWidth val="315"/>
        <c:overlap val="-40"/>
        <c:axId val="64681264"/>
        <c:axId val="64685472"/>
      </c:barChart>
      <c:catAx>
        <c:axId val="64681264"/>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4685472"/>
        <c:crosses val="autoZero"/>
        <c:auto val="1"/>
        <c:lblAlgn val="ctr"/>
        <c:lblOffset val="100"/>
        <c:noMultiLvlLbl val="0"/>
      </c:catAx>
      <c:valAx>
        <c:axId val="64685472"/>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468126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nl-NL"/>
              <a:t>Format voldoet aan dataset?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nl-NL"/>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Uitkomsten!$E$6:$E$9</c:f>
              <c:strCache>
                <c:ptCount val="4"/>
                <c:pt idx="0">
                  <c:v>Ja</c:v>
                </c:pt>
                <c:pt idx="1">
                  <c:v>Nee</c:v>
                </c:pt>
                <c:pt idx="2">
                  <c:v>Onbekend</c:v>
                </c:pt>
                <c:pt idx="3">
                  <c:v>N.v.t.</c:v>
                </c:pt>
              </c:strCache>
            </c:strRef>
          </c:cat>
          <c:val>
            <c:numRef>
              <c:f>Uitkomsten!$F$6:$F$9</c:f>
              <c:numCache>
                <c:formatCode>General</c:formatCode>
                <c:ptCount val="4"/>
                <c:pt idx="0">
                  <c:v>25</c:v>
                </c:pt>
                <c:pt idx="1">
                  <c:v>6</c:v>
                </c:pt>
                <c:pt idx="2">
                  <c:v>0</c:v>
                </c:pt>
                <c:pt idx="3">
                  <c:v>0</c:v>
                </c:pt>
              </c:numCache>
            </c:numRef>
          </c:val>
          <c:extLst>
            <c:ext xmlns:c16="http://schemas.microsoft.com/office/drawing/2014/chart" uri="{C3380CC4-5D6E-409C-BE32-E72D297353CC}">
              <c16:uniqueId val="{00000000-16AF-5542-963D-F6B1A8FD4050}"/>
            </c:ext>
          </c:extLst>
        </c:ser>
        <c:dLbls>
          <c:dLblPos val="outEnd"/>
          <c:showLegendKey val="0"/>
          <c:showVal val="1"/>
          <c:showCatName val="0"/>
          <c:showSerName val="0"/>
          <c:showPercent val="0"/>
          <c:showBubbleSize val="0"/>
        </c:dLbls>
        <c:gapWidth val="315"/>
        <c:overlap val="-40"/>
        <c:axId val="602784016"/>
        <c:axId val="602786288"/>
      </c:barChart>
      <c:catAx>
        <c:axId val="602784016"/>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02786288"/>
        <c:crosses val="autoZero"/>
        <c:auto val="1"/>
        <c:lblAlgn val="ctr"/>
        <c:lblOffset val="100"/>
        <c:noMultiLvlLbl val="0"/>
      </c:catAx>
      <c:valAx>
        <c:axId val="60278628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02784016"/>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nl-NL"/>
              <a:t>Betrouwbaar?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nl-NL"/>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Uitkomsten!$H$6:$H$9</c:f>
              <c:strCache>
                <c:ptCount val="4"/>
                <c:pt idx="0">
                  <c:v>Betrouwbaar</c:v>
                </c:pt>
                <c:pt idx="1">
                  <c:v>Onbetrouwbaar</c:v>
                </c:pt>
                <c:pt idx="2">
                  <c:v>Onbekend</c:v>
                </c:pt>
                <c:pt idx="3">
                  <c:v>N.v.t.</c:v>
                </c:pt>
              </c:strCache>
            </c:strRef>
          </c:cat>
          <c:val>
            <c:numRef>
              <c:f>Uitkomsten!$I$6:$I$9</c:f>
              <c:numCache>
                <c:formatCode>General</c:formatCode>
                <c:ptCount val="4"/>
                <c:pt idx="0">
                  <c:v>25</c:v>
                </c:pt>
                <c:pt idx="1">
                  <c:v>6</c:v>
                </c:pt>
                <c:pt idx="2">
                  <c:v>0</c:v>
                </c:pt>
                <c:pt idx="3">
                  <c:v>0</c:v>
                </c:pt>
              </c:numCache>
            </c:numRef>
          </c:val>
          <c:extLst>
            <c:ext xmlns:c16="http://schemas.microsoft.com/office/drawing/2014/chart" uri="{C3380CC4-5D6E-409C-BE32-E72D297353CC}">
              <c16:uniqueId val="{00000000-CA3C-E841-A323-E63104B89AFD}"/>
            </c:ext>
          </c:extLst>
        </c:ser>
        <c:dLbls>
          <c:dLblPos val="outEnd"/>
          <c:showLegendKey val="0"/>
          <c:showVal val="1"/>
          <c:showCatName val="0"/>
          <c:showSerName val="0"/>
          <c:showPercent val="0"/>
          <c:showBubbleSize val="0"/>
        </c:dLbls>
        <c:gapWidth val="315"/>
        <c:overlap val="-40"/>
        <c:axId val="602797968"/>
        <c:axId val="602799696"/>
      </c:barChart>
      <c:catAx>
        <c:axId val="6027979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02799696"/>
        <c:crosses val="autoZero"/>
        <c:auto val="1"/>
        <c:lblAlgn val="ctr"/>
        <c:lblOffset val="100"/>
        <c:noMultiLvlLbl val="0"/>
      </c:catAx>
      <c:valAx>
        <c:axId val="602799696"/>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027979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nl-NL"/>
              <a:t>Gevuld?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nl-NL"/>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Uitkomsten!$K$6:$K$10</c:f>
              <c:strCache>
                <c:ptCount val="5"/>
                <c:pt idx="0">
                  <c:v>Altijd</c:v>
                </c:pt>
                <c:pt idx="1">
                  <c:v>Wisselend</c:v>
                </c:pt>
                <c:pt idx="2">
                  <c:v>Niet</c:v>
                </c:pt>
                <c:pt idx="3">
                  <c:v>Onbekend</c:v>
                </c:pt>
                <c:pt idx="4">
                  <c:v>N.v.t.</c:v>
                </c:pt>
              </c:strCache>
            </c:strRef>
          </c:cat>
          <c:val>
            <c:numRef>
              <c:f>Uitkomsten!$L$6:$L$10</c:f>
              <c:numCache>
                <c:formatCode>General</c:formatCode>
                <c:ptCount val="5"/>
                <c:pt idx="0">
                  <c:v>24</c:v>
                </c:pt>
                <c:pt idx="1">
                  <c:v>5</c:v>
                </c:pt>
                <c:pt idx="2">
                  <c:v>0</c:v>
                </c:pt>
                <c:pt idx="3">
                  <c:v>2</c:v>
                </c:pt>
                <c:pt idx="4">
                  <c:v>0</c:v>
                </c:pt>
              </c:numCache>
            </c:numRef>
          </c:val>
          <c:extLst>
            <c:ext xmlns:c16="http://schemas.microsoft.com/office/drawing/2014/chart" uri="{C3380CC4-5D6E-409C-BE32-E72D297353CC}">
              <c16:uniqueId val="{00000000-E8D4-6647-A07A-CC66C085B635}"/>
            </c:ext>
          </c:extLst>
        </c:ser>
        <c:dLbls>
          <c:dLblPos val="outEnd"/>
          <c:showLegendKey val="0"/>
          <c:showVal val="1"/>
          <c:showCatName val="0"/>
          <c:showSerName val="0"/>
          <c:showPercent val="0"/>
          <c:showBubbleSize val="0"/>
        </c:dLbls>
        <c:gapWidth val="315"/>
        <c:overlap val="-40"/>
        <c:axId val="2061590768"/>
        <c:axId val="1930093584"/>
      </c:barChart>
      <c:catAx>
        <c:axId val="2061590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1930093584"/>
        <c:crosses val="autoZero"/>
        <c:auto val="1"/>
        <c:lblAlgn val="ctr"/>
        <c:lblOffset val="100"/>
        <c:noMultiLvlLbl val="0"/>
      </c:catAx>
      <c:valAx>
        <c:axId val="1930093584"/>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2061590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nl-NL"/>
              <a:t>Databron voor kwaliteitsregistratie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nl-NL"/>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Uitkomsten!$N$6:$N$10</c:f>
              <c:strCache>
                <c:ptCount val="5"/>
                <c:pt idx="0">
                  <c:v>Reeds in EPD vastgelegd</c:v>
                </c:pt>
                <c:pt idx="1">
                  <c:v>Af te leiden uit EPD</c:v>
                </c:pt>
                <c:pt idx="2">
                  <c:v>Geen, registratie toevoegen</c:v>
                </c:pt>
                <c:pt idx="3">
                  <c:v>Onbekend</c:v>
                </c:pt>
                <c:pt idx="4">
                  <c:v>N.v.t.</c:v>
                </c:pt>
              </c:strCache>
            </c:strRef>
          </c:cat>
          <c:val>
            <c:numRef>
              <c:f>Uitkomsten!$O$6:$O$10</c:f>
              <c:numCache>
                <c:formatCode>General</c:formatCode>
                <c:ptCount val="5"/>
                <c:pt idx="0">
                  <c:v>24</c:v>
                </c:pt>
                <c:pt idx="1">
                  <c:v>4</c:v>
                </c:pt>
                <c:pt idx="2">
                  <c:v>3</c:v>
                </c:pt>
                <c:pt idx="3">
                  <c:v>0</c:v>
                </c:pt>
                <c:pt idx="4">
                  <c:v>0</c:v>
                </c:pt>
              </c:numCache>
            </c:numRef>
          </c:val>
          <c:extLst>
            <c:ext xmlns:c16="http://schemas.microsoft.com/office/drawing/2014/chart" uri="{C3380CC4-5D6E-409C-BE32-E72D297353CC}">
              <c16:uniqueId val="{00000000-EA04-244D-99E0-11EEC057DB74}"/>
            </c:ext>
          </c:extLst>
        </c:ser>
        <c:dLbls>
          <c:dLblPos val="outEnd"/>
          <c:showLegendKey val="0"/>
          <c:showVal val="1"/>
          <c:showCatName val="0"/>
          <c:showSerName val="0"/>
          <c:showPercent val="0"/>
          <c:showBubbleSize val="0"/>
        </c:dLbls>
        <c:gapWidth val="315"/>
        <c:overlap val="-40"/>
        <c:axId val="602823712"/>
        <c:axId val="602825440"/>
      </c:barChart>
      <c:catAx>
        <c:axId val="602823712"/>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02825440"/>
        <c:crosses val="autoZero"/>
        <c:auto val="1"/>
        <c:lblAlgn val="ctr"/>
        <c:lblOffset val="100"/>
        <c:noMultiLvlLbl val="0"/>
      </c:catAx>
      <c:valAx>
        <c:axId val="602825440"/>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nl-NL"/>
          </a:p>
        </c:txPr>
        <c:crossAx val="602823712"/>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Veld</a:t>
            </a:r>
            <a:r>
              <a:rPr lang="nl-NL" baseline="0"/>
              <a:t> in EPD?</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Uitkomsten!$C$40</c:f>
              <c:strCache>
                <c:ptCount val="1"/>
                <c:pt idx="0">
                  <c:v>Ja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Uitkomsten!$B$41:$B$43</c:f>
              <c:strCache>
                <c:ptCount val="3"/>
                <c:pt idx="0">
                  <c:v>HAGA</c:v>
                </c:pt>
                <c:pt idx="1">
                  <c:v>Martini zh</c:v>
                </c:pt>
                <c:pt idx="2">
                  <c:v>UMCG</c:v>
                </c:pt>
              </c:strCache>
            </c:strRef>
          </c:cat>
          <c:val>
            <c:numRef>
              <c:f>Uitkomsten!$C$41:$C$43</c:f>
              <c:numCache>
                <c:formatCode>General</c:formatCode>
                <c:ptCount val="3"/>
                <c:pt idx="0">
                  <c:v>31</c:v>
                </c:pt>
                <c:pt idx="1">
                  <c:v>31</c:v>
                </c:pt>
                <c:pt idx="2">
                  <c:v>31</c:v>
                </c:pt>
              </c:numCache>
            </c:numRef>
          </c:val>
          <c:extLst>
            <c:ext xmlns:c16="http://schemas.microsoft.com/office/drawing/2014/chart" uri="{C3380CC4-5D6E-409C-BE32-E72D297353CC}">
              <c16:uniqueId val="{00000000-7B6A-064D-B56C-0C8885C0EEEC}"/>
            </c:ext>
          </c:extLst>
        </c:ser>
        <c:ser>
          <c:idx val="1"/>
          <c:order val="1"/>
          <c:tx>
            <c:strRef>
              <c:f>Uitkomsten!$D$40</c:f>
              <c:strCache>
                <c:ptCount val="1"/>
                <c:pt idx="0">
                  <c:v>Nee</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Uitkomsten!$B$41:$B$43</c:f>
              <c:strCache>
                <c:ptCount val="3"/>
                <c:pt idx="0">
                  <c:v>HAGA</c:v>
                </c:pt>
                <c:pt idx="1">
                  <c:v>Martini zh</c:v>
                </c:pt>
                <c:pt idx="2">
                  <c:v>UMCG</c:v>
                </c:pt>
              </c:strCache>
            </c:strRef>
          </c:cat>
          <c:val>
            <c:numRef>
              <c:f>Uitkomsten!$D$41:$D$43</c:f>
              <c:numCache>
                <c:formatCode>General</c:formatCode>
                <c:ptCount val="3"/>
                <c:pt idx="0">
                  <c:v>0</c:v>
                </c:pt>
                <c:pt idx="1">
                  <c:v>0</c:v>
                </c:pt>
                <c:pt idx="2">
                  <c:v>0</c:v>
                </c:pt>
              </c:numCache>
            </c:numRef>
          </c:val>
          <c:extLst>
            <c:ext xmlns:c16="http://schemas.microsoft.com/office/drawing/2014/chart" uri="{C3380CC4-5D6E-409C-BE32-E72D297353CC}">
              <c16:uniqueId val="{00000001-7B6A-064D-B56C-0C8885C0EEEC}"/>
            </c:ext>
          </c:extLst>
        </c:ser>
        <c:ser>
          <c:idx val="2"/>
          <c:order val="2"/>
          <c:tx>
            <c:strRef>
              <c:f>Uitkomsten!$E$40</c:f>
              <c:strCache>
                <c:ptCount val="1"/>
                <c:pt idx="0">
                  <c:v>Onbekend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Uitkomsten!$B$41:$B$43</c:f>
              <c:strCache>
                <c:ptCount val="3"/>
                <c:pt idx="0">
                  <c:v>HAGA</c:v>
                </c:pt>
                <c:pt idx="1">
                  <c:v>Martini zh</c:v>
                </c:pt>
                <c:pt idx="2">
                  <c:v>UMCG</c:v>
                </c:pt>
              </c:strCache>
            </c:strRef>
          </c:cat>
          <c:val>
            <c:numRef>
              <c:f>Uitkomsten!$E$41:$E$43</c:f>
              <c:numCache>
                <c:formatCode>General</c:formatCode>
                <c:ptCount val="3"/>
                <c:pt idx="0">
                  <c:v>0</c:v>
                </c:pt>
                <c:pt idx="1">
                  <c:v>0</c:v>
                </c:pt>
                <c:pt idx="2">
                  <c:v>0</c:v>
                </c:pt>
              </c:numCache>
            </c:numRef>
          </c:val>
          <c:extLst>
            <c:ext xmlns:c16="http://schemas.microsoft.com/office/drawing/2014/chart" uri="{C3380CC4-5D6E-409C-BE32-E72D297353CC}">
              <c16:uniqueId val="{00000002-7B6A-064D-B56C-0C8885C0EEEC}"/>
            </c:ext>
          </c:extLst>
        </c:ser>
        <c:dLbls>
          <c:dLblPos val="outEnd"/>
          <c:showLegendKey val="0"/>
          <c:showVal val="1"/>
          <c:showCatName val="0"/>
          <c:showSerName val="0"/>
          <c:showPercent val="0"/>
          <c:showBubbleSize val="0"/>
        </c:dLbls>
        <c:gapWidth val="219"/>
        <c:overlap val="-27"/>
        <c:axId val="1792726880"/>
        <c:axId val="1434972448"/>
      </c:barChart>
      <c:catAx>
        <c:axId val="1792726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34972448"/>
        <c:crosses val="autoZero"/>
        <c:auto val="1"/>
        <c:lblAlgn val="ctr"/>
        <c:lblOffset val="100"/>
        <c:noMultiLvlLbl val="0"/>
      </c:catAx>
      <c:valAx>
        <c:axId val="1434972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792726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nl-NL" sz="1400" b="0" i="0" u="none" strike="noStrike" kern="1200" spc="0" baseline="0">
                <a:solidFill>
                  <a:sysClr val="windowText" lastClr="000000">
                    <a:lumMod val="65000"/>
                    <a:lumOff val="35000"/>
                  </a:sysClr>
                </a:solidFill>
              </a:rPr>
              <a:t>Is het veld betrouwbaar?</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nl-NL"/>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nl-NL"/>
        </a:p>
      </c:txPr>
    </c:title>
    <c:autoTitleDeleted val="0"/>
    <c:plotArea>
      <c:layout/>
      <c:barChart>
        <c:barDir val="col"/>
        <c:grouping val="clustered"/>
        <c:varyColors val="0"/>
        <c:ser>
          <c:idx val="0"/>
          <c:order val="0"/>
          <c:tx>
            <c:strRef>
              <c:f>Uitkomsten!$R$39</c:f>
              <c:strCache>
                <c:ptCount val="1"/>
                <c:pt idx="0">
                  <c:v>Betrouwbaar</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Uitkomsten!$Q$40:$Q$42</c:f>
              <c:strCache>
                <c:ptCount val="3"/>
                <c:pt idx="0">
                  <c:v>HAGA</c:v>
                </c:pt>
                <c:pt idx="1">
                  <c:v>Martini zh</c:v>
                </c:pt>
                <c:pt idx="2">
                  <c:v>UMCG</c:v>
                </c:pt>
              </c:strCache>
            </c:strRef>
          </c:cat>
          <c:val>
            <c:numRef>
              <c:f>Uitkomsten!$R$40:$R$42</c:f>
              <c:numCache>
                <c:formatCode>General</c:formatCode>
                <c:ptCount val="3"/>
                <c:pt idx="0">
                  <c:v>25</c:v>
                </c:pt>
                <c:pt idx="1">
                  <c:v>25</c:v>
                </c:pt>
                <c:pt idx="2">
                  <c:v>21</c:v>
                </c:pt>
              </c:numCache>
            </c:numRef>
          </c:val>
          <c:extLst>
            <c:ext xmlns:c16="http://schemas.microsoft.com/office/drawing/2014/chart" uri="{C3380CC4-5D6E-409C-BE32-E72D297353CC}">
              <c16:uniqueId val="{00000000-CA20-E74B-A5F9-084858ADF8CA}"/>
            </c:ext>
          </c:extLst>
        </c:ser>
        <c:ser>
          <c:idx val="1"/>
          <c:order val="1"/>
          <c:tx>
            <c:strRef>
              <c:f>Uitkomsten!$S$39</c:f>
              <c:strCache>
                <c:ptCount val="1"/>
                <c:pt idx="0">
                  <c:v>Onbetrouwbaar</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Uitkomsten!$Q$40:$Q$42</c:f>
              <c:strCache>
                <c:ptCount val="3"/>
                <c:pt idx="0">
                  <c:v>HAGA</c:v>
                </c:pt>
                <c:pt idx="1">
                  <c:v>Martini zh</c:v>
                </c:pt>
                <c:pt idx="2">
                  <c:v>UMCG</c:v>
                </c:pt>
              </c:strCache>
            </c:strRef>
          </c:cat>
          <c:val>
            <c:numRef>
              <c:f>Uitkomsten!$S$40:$S$42</c:f>
              <c:numCache>
                <c:formatCode>General</c:formatCode>
                <c:ptCount val="3"/>
                <c:pt idx="0">
                  <c:v>6</c:v>
                </c:pt>
                <c:pt idx="1">
                  <c:v>6</c:v>
                </c:pt>
                <c:pt idx="2">
                  <c:v>10</c:v>
                </c:pt>
              </c:numCache>
            </c:numRef>
          </c:val>
          <c:extLst>
            <c:ext xmlns:c16="http://schemas.microsoft.com/office/drawing/2014/chart" uri="{C3380CC4-5D6E-409C-BE32-E72D297353CC}">
              <c16:uniqueId val="{00000001-CA20-E74B-A5F9-084858ADF8CA}"/>
            </c:ext>
          </c:extLst>
        </c:ser>
        <c:ser>
          <c:idx val="2"/>
          <c:order val="2"/>
          <c:tx>
            <c:strRef>
              <c:f>Uitkomsten!$T$39</c:f>
              <c:strCache>
                <c:ptCount val="1"/>
                <c:pt idx="0">
                  <c:v>Onbekend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Uitkomsten!$Q$40:$Q$42</c:f>
              <c:strCache>
                <c:ptCount val="3"/>
                <c:pt idx="0">
                  <c:v>HAGA</c:v>
                </c:pt>
                <c:pt idx="1">
                  <c:v>Martini zh</c:v>
                </c:pt>
                <c:pt idx="2">
                  <c:v>UMCG</c:v>
                </c:pt>
              </c:strCache>
            </c:strRef>
          </c:cat>
          <c:val>
            <c:numRef>
              <c:f>Uitkomsten!$T$40:$T$42</c:f>
              <c:numCache>
                <c:formatCode>General</c:formatCode>
                <c:ptCount val="3"/>
                <c:pt idx="0">
                  <c:v>0</c:v>
                </c:pt>
                <c:pt idx="1">
                  <c:v>0</c:v>
                </c:pt>
                <c:pt idx="2">
                  <c:v>0</c:v>
                </c:pt>
              </c:numCache>
            </c:numRef>
          </c:val>
          <c:extLst>
            <c:ext xmlns:c16="http://schemas.microsoft.com/office/drawing/2014/chart" uri="{C3380CC4-5D6E-409C-BE32-E72D297353CC}">
              <c16:uniqueId val="{00000002-CA20-E74B-A5F9-084858ADF8CA}"/>
            </c:ext>
          </c:extLst>
        </c:ser>
        <c:dLbls>
          <c:dLblPos val="outEnd"/>
          <c:showLegendKey val="0"/>
          <c:showVal val="1"/>
          <c:showCatName val="0"/>
          <c:showSerName val="0"/>
          <c:showPercent val="0"/>
          <c:showBubbleSize val="0"/>
        </c:dLbls>
        <c:gapWidth val="219"/>
        <c:overlap val="-27"/>
        <c:axId val="256624256"/>
        <c:axId val="256625968"/>
      </c:barChart>
      <c:catAx>
        <c:axId val="25662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625968"/>
        <c:crosses val="autoZero"/>
        <c:auto val="1"/>
        <c:lblAlgn val="ctr"/>
        <c:lblOffset val="100"/>
        <c:noMultiLvlLbl val="0"/>
      </c:catAx>
      <c:valAx>
        <c:axId val="25662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6624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u="none" strike="noStrike" baseline="0">
                <a:effectLst/>
              </a:rPr>
              <a:t>Format voldoet aan dataset?</a:t>
            </a:r>
            <a:r>
              <a:rPr lang="nl-NL" sz="1400" b="0" i="0" u="none" strike="noStrike" baseline="0"/>
              <a:t> </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Uitkomsten!$C$56</c:f>
              <c:strCache>
                <c:ptCount val="1"/>
                <c:pt idx="0">
                  <c:v>Ja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Uitkomsten!$B$57:$B$59</c:f>
              <c:strCache>
                <c:ptCount val="3"/>
                <c:pt idx="0">
                  <c:v>HAGA</c:v>
                </c:pt>
                <c:pt idx="1">
                  <c:v>Martini zh</c:v>
                </c:pt>
                <c:pt idx="2">
                  <c:v>UMCG</c:v>
                </c:pt>
              </c:strCache>
            </c:strRef>
          </c:cat>
          <c:val>
            <c:numRef>
              <c:f>Uitkomsten!$C$57:$C$59</c:f>
              <c:numCache>
                <c:formatCode>General</c:formatCode>
                <c:ptCount val="3"/>
                <c:pt idx="0">
                  <c:v>25</c:v>
                </c:pt>
                <c:pt idx="1">
                  <c:v>25</c:v>
                </c:pt>
                <c:pt idx="2">
                  <c:v>22</c:v>
                </c:pt>
              </c:numCache>
            </c:numRef>
          </c:val>
          <c:extLst>
            <c:ext xmlns:c16="http://schemas.microsoft.com/office/drawing/2014/chart" uri="{C3380CC4-5D6E-409C-BE32-E72D297353CC}">
              <c16:uniqueId val="{00000000-6025-6B43-8345-800AADF8EC71}"/>
            </c:ext>
          </c:extLst>
        </c:ser>
        <c:ser>
          <c:idx val="1"/>
          <c:order val="1"/>
          <c:tx>
            <c:strRef>
              <c:f>Uitkomsten!$D$56</c:f>
              <c:strCache>
                <c:ptCount val="1"/>
                <c:pt idx="0">
                  <c:v>Nee</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Uitkomsten!$B$57:$B$59</c:f>
              <c:strCache>
                <c:ptCount val="3"/>
                <c:pt idx="0">
                  <c:v>HAGA</c:v>
                </c:pt>
                <c:pt idx="1">
                  <c:v>Martini zh</c:v>
                </c:pt>
                <c:pt idx="2">
                  <c:v>UMCG</c:v>
                </c:pt>
              </c:strCache>
            </c:strRef>
          </c:cat>
          <c:val>
            <c:numRef>
              <c:f>Uitkomsten!$D$57:$D$59</c:f>
              <c:numCache>
                <c:formatCode>General</c:formatCode>
                <c:ptCount val="3"/>
                <c:pt idx="0">
                  <c:v>6</c:v>
                </c:pt>
                <c:pt idx="1">
                  <c:v>6</c:v>
                </c:pt>
                <c:pt idx="2">
                  <c:v>9</c:v>
                </c:pt>
              </c:numCache>
            </c:numRef>
          </c:val>
          <c:extLst>
            <c:ext xmlns:c16="http://schemas.microsoft.com/office/drawing/2014/chart" uri="{C3380CC4-5D6E-409C-BE32-E72D297353CC}">
              <c16:uniqueId val="{00000001-6025-6B43-8345-800AADF8EC71}"/>
            </c:ext>
          </c:extLst>
        </c:ser>
        <c:ser>
          <c:idx val="2"/>
          <c:order val="2"/>
          <c:tx>
            <c:strRef>
              <c:f>Uitkomsten!$E$56</c:f>
              <c:strCache>
                <c:ptCount val="1"/>
                <c:pt idx="0">
                  <c:v>Onbekend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Uitkomsten!$B$57:$B$59</c:f>
              <c:strCache>
                <c:ptCount val="3"/>
                <c:pt idx="0">
                  <c:v>HAGA</c:v>
                </c:pt>
                <c:pt idx="1">
                  <c:v>Martini zh</c:v>
                </c:pt>
                <c:pt idx="2">
                  <c:v>UMCG</c:v>
                </c:pt>
              </c:strCache>
            </c:strRef>
          </c:cat>
          <c:val>
            <c:numRef>
              <c:f>Uitkomsten!$E$57:$E$59</c:f>
              <c:numCache>
                <c:formatCode>General</c:formatCode>
                <c:ptCount val="3"/>
                <c:pt idx="0">
                  <c:v>0</c:v>
                </c:pt>
                <c:pt idx="1">
                  <c:v>0</c:v>
                </c:pt>
                <c:pt idx="2">
                  <c:v>0</c:v>
                </c:pt>
              </c:numCache>
            </c:numRef>
          </c:val>
          <c:extLst>
            <c:ext xmlns:c16="http://schemas.microsoft.com/office/drawing/2014/chart" uri="{C3380CC4-5D6E-409C-BE32-E72D297353CC}">
              <c16:uniqueId val="{00000002-6025-6B43-8345-800AADF8EC71}"/>
            </c:ext>
          </c:extLst>
        </c:ser>
        <c:dLbls>
          <c:dLblPos val="outEnd"/>
          <c:showLegendKey val="0"/>
          <c:showVal val="1"/>
          <c:showCatName val="0"/>
          <c:showSerName val="0"/>
          <c:showPercent val="0"/>
          <c:showBubbleSize val="0"/>
        </c:dLbls>
        <c:gapWidth val="219"/>
        <c:overlap val="-27"/>
        <c:axId val="1487908960"/>
        <c:axId val="1487910672"/>
      </c:barChart>
      <c:catAx>
        <c:axId val="148790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87910672"/>
        <c:crosses val="autoZero"/>
        <c:auto val="1"/>
        <c:lblAlgn val="ctr"/>
        <c:lblOffset val="100"/>
        <c:noMultiLvlLbl val="0"/>
      </c:catAx>
      <c:valAx>
        <c:axId val="14879106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87908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u="none" strike="noStrike" baseline="0">
                <a:effectLst/>
              </a:rPr>
              <a:t>Wordt het veld gevuld?</a:t>
            </a:r>
            <a:r>
              <a:rPr lang="nl-NL" sz="1400" b="0" i="0" u="none" strike="noStrike" baseline="0"/>
              <a:t> </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Uitkomsten!$R$56</c:f>
              <c:strCache>
                <c:ptCount val="1"/>
                <c:pt idx="0">
                  <c:v>Altijd</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Uitkomsten!$Q$57:$Q$59</c:f>
              <c:strCache>
                <c:ptCount val="3"/>
                <c:pt idx="0">
                  <c:v>HAGA</c:v>
                </c:pt>
                <c:pt idx="1">
                  <c:v>Martini zh</c:v>
                </c:pt>
                <c:pt idx="2">
                  <c:v>UMCG</c:v>
                </c:pt>
              </c:strCache>
            </c:strRef>
          </c:cat>
          <c:val>
            <c:numRef>
              <c:f>Uitkomsten!$R$57:$R$59</c:f>
              <c:numCache>
                <c:formatCode>General</c:formatCode>
                <c:ptCount val="3"/>
                <c:pt idx="0">
                  <c:v>24</c:v>
                </c:pt>
                <c:pt idx="1">
                  <c:v>24</c:v>
                </c:pt>
                <c:pt idx="2">
                  <c:v>29</c:v>
                </c:pt>
              </c:numCache>
            </c:numRef>
          </c:val>
          <c:extLst>
            <c:ext xmlns:c16="http://schemas.microsoft.com/office/drawing/2014/chart" uri="{C3380CC4-5D6E-409C-BE32-E72D297353CC}">
              <c16:uniqueId val="{00000000-5A5F-B640-88DB-F8C827FF5CE2}"/>
            </c:ext>
          </c:extLst>
        </c:ser>
        <c:ser>
          <c:idx val="1"/>
          <c:order val="1"/>
          <c:tx>
            <c:strRef>
              <c:f>Uitkomsten!$S$56</c:f>
              <c:strCache>
                <c:ptCount val="1"/>
                <c:pt idx="0">
                  <c:v>Wisselend</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Uitkomsten!$Q$57:$Q$59</c:f>
              <c:strCache>
                <c:ptCount val="3"/>
                <c:pt idx="0">
                  <c:v>HAGA</c:v>
                </c:pt>
                <c:pt idx="1">
                  <c:v>Martini zh</c:v>
                </c:pt>
                <c:pt idx="2">
                  <c:v>UMCG</c:v>
                </c:pt>
              </c:strCache>
            </c:strRef>
          </c:cat>
          <c:val>
            <c:numRef>
              <c:f>Uitkomsten!$S$57:$S$59</c:f>
              <c:numCache>
                <c:formatCode>General</c:formatCode>
                <c:ptCount val="3"/>
                <c:pt idx="0">
                  <c:v>5</c:v>
                </c:pt>
                <c:pt idx="1">
                  <c:v>5</c:v>
                </c:pt>
                <c:pt idx="2">
                  <c:v>1</c:v>
                </c:pt>
              </c:numCache>
            </c:numRef>
          </c:val>
          <c:extLst>
            <c:ext xmlns:c16="http://schemas.microsoft.com/office/drawing/2014/chart" uri="{C3380CC4-5D6E-409C-BE32-E72D297353CC}">
              <c16:uniqueId val="{00000001-5A5F-B640-88DB-F8C827FF5CE2}"/>
            </c:ext>
          </c:extLst>
        </c:ser>
        <c:ser>
          <c:idx val="2"/>
          <c:order val="2"/>
          <c:tx>
            <c:strRef>
              <c:f>Uitkomsten!$T$56</c:f>
              <c:strCache>
                <c:ptCount val="1"/>
                <c:pt idx="0">
                  <c:v>Niet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Uitkomsten!$Q$57:$Q$59</c:f>
              <c:strCache>
                <c:ptCount val="3"/>
                <c:pt idx="0">
                  <c:v>HAGA</c:v>
                </c:pt>
                <c:pt idx="1">
                  <c:v>Martini zh</c:v>
                </c:pt>
                <c:pt idx="2">
                  <c:v>UMCG</c:v>
                </c:pt>
              </c:strCache>
            </c:strRef>
          </c:cat>
          <c:val>
            <c:numRef>
              <c:f>Uitkomsten!$T$57:$T$59</c:f>
              <c:numCache>
                <c:formatCode>General</c:formatCode>
                <c:ptCount val="3"/>
                <c:pt idx="0">
                  <c:v>0</c:v>
                </c:pt>
                <c:pt idx="1">
                  <c:v>0</c:v>
                </c:pt>
                <c:pt idx="2">
                  <c:v>1</c:v>
                </c:pt>
              </c:numCache>
            </c:numRef>
          </c:val>
          <c:extLst>
            <c:ext xmlns:c16="http://schemas.microsoft.com/office/drawing/2014/chart" uri="{C3380CC4-5D6E-409C-BE32-E72D297353CC}">
              <c16:uniqueId val="{00000002-5A5F-B640-88DB-F8C827FF5CE2}"/>
            </c:ext>
          </c:extLst>
        </c:ser>
        <c:ser>
          <c:idx val="3"/>
          <c:order val="3"/>
          <c:tx>
            <c:strRef>
              <c:f>Uitkomsten!$U$56</c:f>
              <c:strCache>
                <c:ptCount val="1"/>
                <c:pt idx="0">
                  <c:v>Onbekend</c:v>
                </c:pt>
              </c:strCache>
            </c:strRef>
          </c:tx>
          <c:spPr>
            <a:solidFill>
              <a:schemeClr val="bg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Uitkomsten!$Q$57:$Q$59</c:f>
              <c:strCache>
                <c:ptCount val="3"/>
                <c:pt idx="0">
                  <c:v>HAGA</c:v>
                </c:pt>
                <c:pt idx="1">
                  <c:v>Martini zh</c:v>
                </c:pt>
                <c:pt idx="2">
                  <c:v>UMCG</c:v>
                </c:pt>
              </c:strCache>
            </c:strRef>
          </c:cat>
          <c:val>
            <c:numRef>
              <c:f>Uitkomsten!$U$57:$U$59</c:f>
              <c:numCache>
                <c:formatCode>General</c:formatCode>
                <c:ptCount val="3"/>
                <c:pt idx="0">
                  <c:v>2</c:v>
                </c:pt>
                <c:pt idx="1">
                  <c:v>2</c:v>
                </c:pt>
                <c:pt idx="2">
                  <c:v>0</c:v>
                </c:pt>
              </c:numCache>
            </c:numRef>
          </c:val>
          <c:extLst>
            <c:ext xmlns:c16="http://schemas.microsoft.com/office/drawing/2014/chart" uri="{C3380CC4-5D6E-409C-BE32-E72D297353CC}">
              <c16:uniqueId val="{00000003-5A5F-B640-88DB-F8C827FF5CE2}"/>
            </c:ext>
          </c:extLst>
        </c:ser>
        <c:dLbls>
          <c:dLblPos val="outEnd"/>
          <c:showLegendKey val="0"/>
          <c:showVal val="1"/>
          <c:showCatName val="0"/>
          <c:showSerName val="0"/>
          <c:showPercent val="0"/>
          <c:showBubbleSize val="0"/>
        </c:dLbls>
        <c:gapWidth val="219"/>
        <c:overlap val="-27"/>
        <c:axId val="461959696"/>
        <c:axId val="461961408"/>
      </c:barChart>
      <c:catAx>
        <c:axId val="461959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1961408"/>
        <c:crosses val="autoZero"/>
        <c:auto val="1"/>
        <c:lblAlgn val="ctr"/>
        <c:lblOffset val="100"/>
        <c:noMultiLvlLbl val="0"/>
      </c:catAx>
      <c:valAx>
        <c:axId val="4619614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1959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Veld in EPD?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Uitkomsten!$B$24:$B$27</c:f>
              <c:strCache>
                <c:ptCount val="4"/>
                <c:pt idx="0">
                  <c:v>Ja</c:v>
                </c:pt>
                <c:pt idx="1">
                  <c:v>Nee</c:v>
                </c:pt>
                <c:pt idx="2">
                  <c:v>Onbekend</c:v>
                </c:pt>
                <c:pt idx="3">
                  <c:v>N.v.t.</c:v>
                </c:pt>
              </c:strCache>
            </c:strRef>
          </c:cat>
          <c:val>
            <c:numRef>
              <c:f>Uitkomsten!$C$24:$C$27</c:f>
              <c:numCache>
                <c:formatCode>General</c:formatCode>
                <c:ptCount val="4"/>
                <c:pt idx="0">
                  <c:v>31</c:v>
                </c:pt>
                <c:pt idx="1">
                  <c:v>0</c:v>
                </c:pt>
                <c:pt idx="2">
                  <c:v>0</c:v>
                </c:pt>
                <c:pt idx="3">
                  <c:v>0</c:v>
                </c:pt>
              </c:numCache>
            </c:numRef>
          </c:val>
          <c:extLst>
            <c:ext xmlns:c16="http://schemas.microsoft.com/office/drawing/2014/chart" uri="{C3380CC4-5D6E-409C-BE32-E72D297353CC}">
              <c16:uniqueId val="{00000000-76AB-E34C-BB8C-51EFB1EEF561}"/>
            </c:ext>
          </c:extLst>
        </c:ser>
        <c:dLbls>
          <c:showLegendKey val="0"/>
          <c:showVal val="0"/>
          <c:showCatName val="0"/>
          <c:showSerName val="0"/>
          <c:showPercent val="0"/>
          <c:showBubbleSize val="0"/>
        </c:dLbls>
        <c:gapWidth val="219"/>
        <c:overlap val="-27"/>
        <c:axId val="64532464"/>
        <c:axId val="64534192"/>
      </c:barChart>
      <c:catAx>
        <c:axId val="64532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4534192"/>
        <c:crosses val="autoZero"/>
        <c:auto val="1"/>
        <c:lblAlgn val="ctr"/>
        <c:lblOffset val="100"/>
        <c:noMultiLvlLbl val="0"/>
      </c:catAx>
      <c:valAx>
        <c:axId val="645341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4532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sz="1400" b="0" i="0" u="none" strike="noStrike" baseline="0">
                <a:effectLst/>
              </a:rPr>
              <a:t>Databron voor kwaliteitsregistratie</a:t>
            </a:r>
            <a:r>
              <a:rPr lang="nl-NL" sz="1400" b="0" i="0" u="none" strike="noStrike" baseline="0"/>
              <a:t> </a:t>
            </a:r>
            <a:endParaRPr lang="nl-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tx>
            <c:strRef>
              <c:f>Uitkomsten!$Q$71</c:f>
              <c:strCache>
                <c:ptCount val="1"/>
                <c:pt idx="0">
                  <c:v>Reeds in EPD vastgelegd</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Uitkomsten!$P$72:$P$74</c:f>
              <c:strCache>
                <c:ptCount val="3"/>
                <c:pt idx="0">
                  <c:v>HAGA</c:v>
                </c:pt>
                <c:pt idx="1">
                  <c:v>Martini zh</c:v>
                </c:pt>
                <c:pt idx="2">
                  <c:v>UMCG</c:v>
                </c:pt>
              </c:strCache>
            </c:strRef>
          </c:cat>
          <c:val>
            <c:numRef>
              <c:f>Uitkomsten!$Q$72:$Q$74</c:f>
              <c:numCache>
                <c:formatCode>General</c:formatCode>
                <c:ptCount val="3"/>
                <c:pt idx="0">
                  <c:v>24</c:v>
                </c:pt>
                <c:pt idx="1">
                  <c:v>24</c:v>
                </c:pt>
                <c:pt idx="2">
                  <c:v>21</c:v>
                </c:pt>
              </c:numCache>
            </c:numRef>
          </c:val>
          <c:extLst>
            <c:ext xmlns:c16="http://schemas.microsoft.com/office/drawing/2014/chart" uri="{C3380CC4-5D6E-409C-BE32-E72D297353CC}">
              <c16:uniqueId val="{00000000-CC12-2547-B73D-1405D31A3000}"/>
            </c:ext>
          </c:extLst>
        </c:ser>
        <c:ser>
          <c:idx val="1"/>
          <c:order val="1"/>
          <c:tx>
            <c:strRef>
              <c:f>Uitkomsten!$R$71</c:f>
              <c:strCache>
                <c:ptCount val="1"/>
                <c:pt idx="0">
                  <c:v>Af te leiden uit EPD</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Uitkomsten!$P$72:$P$74</c:f>
              <c:strCache>
                <c:ptCount val="3"/>
                <c:pt idx="0">
                  <c:v>HAGA</c:v>
                </c:pt>
                <c:pt idx="1">
                  <c:v>Martini zh</c:v>
                </c:pt>
                <c:pt idx="2">
                  <c:v>UMCG</c:v>
                </c:pt>
              </c:strCache>
            </c:strRef>
          </c:cat>
          <c:val>
            <c:numRef>
              <c:f>Uitkomsten!$R$72:$R$74</c:f>
              <c:numCache>
                <c:formatCode>General</c:formatCode>
                <c:ptCount val="3"/>
                <c:pt idx="0">
                  <c:v>4</c:v>
                </c:pt>
                <c:pt idx="1">
                  <c:v>4</c:v>
                </c:pt>
                <c:pt idx="2">
                  <c:v>10</c:v>
                </c:pt>
              </c:numCache>
            </c:numRef>
          </c:val>
          <c:extLst>
            <c:ext xmlns:c16="http://schemas.microsoft.com/office/drawing/2014/chart" uri="{C3380CC4-5D6E-409C-BE32-E72D297353CC}">
              <c16:uniqueId val="{00000001-CC12-2547-B73D-1405D31A3000}"/>
            </c:ext>
          </c:extLst>
        </c:ser>
        <c:ser>
          <c:idx val="2"/>
          <c:order val="2"/>
          <c:tx>
            <c:strRef>
              <c:f>Uitkomsten!$S$71</c:f>
              <c:strCache>
                <c:ptCount val="1"/>
                <c:pt idx="0">
                  <c:v>Geen, registratie toevoegen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Uitkomsten!$P$72:$P$74</c:f>
              <c:strCache>
                <c:ptCount val="3"/>
                <c:pt idx="0">
                  <c:v>HAGA</c:v>
                </c:pt>
                <c:pt idx="1">
                  <c:v>Martini zh</c:v>
                </c:pt>
                <c:pt idx="2">
                  <c:v>UMCG</c:v>
                </c:pt>
              </c:strCache>
            </c:strRef>
          </c:cat>
          <c:val>
            <c:numRef>
              <c:f>Uitkomsten!$S$72:$S$74</c:f>
              <c:numCache>
                <c:formatCode>General</c:formatCode>
                <c:ptCount val="3"/>
                <c:pt idx="0">
                  <c:v>3</c:v>
                </c:pt>
                <c:pt idx="1">
                  <c:v>3</c:v>
                </c:pt>
                <c:pt idx="2">
                  <c:v>0</c:v>
                </c:pt>
              </c:numCache>
            </c:numRef>
          </c:val>
          <c:extLst>
            <c:ext xmlns:c16="http://schemas.microsoft.com/office/drawing/2014/chart" uri="{C3380CC4-5D6E-409C-BE32-E72D297353CC}">
              <c16:uniqueId val="{00000002-CC12-2547-B73D-1405D31A3000}"/>
            </c:ext>
          </c:extLst>
        </c:ser>
        <c:ser>
          <c:idx val="3"/>
          <c:order val="3"/>
          <c:tx>
            <c:strRef>
              <c:f>Uitkomsten!$T$71</c:f>
              <c:strCache>
                <c:ptCount val="1"/>
                <c:pt idx="0">
                  <c:v>Onbekend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Uitkomsten!$P$72:$P$74</c:f>
              <c:strCache>
                <c:ptCount val="3"/>
                <c:pt idx="0">
                  <c:v>HAGA</c:v>
                </c:pt>
                <c:pt idx="1">
                  <c:v>Martini zh</c:v>
                </c:pt>
                <c:pt idx="2">
                  <c:v>UMCG</c:v>
                </c:pt>
              </c:strCache>
            </c:strRef>
          </c:cat>
          <c:val>
            <c:numRef>
              <c:f>Uitkomsten!$T$72:$T$74</c:f>
              <c:numCache>
                <c:formatCode>General</c:formatCode>
                <c:ptCount val="3"/>
                <c:pt idx="0">
                  <c:v>0</c:v>
                </c:pt>
                <c:pt idx="1">
                  <c:v>0</c:v>
                </c:pt>
                <c:pt idx="2">
                  <c:v>0</c:v>
                </c:pt>
              </c:numCache>
            </c:numRef>
          </c:val>
          <c:extLst>
            <c:ext xmlns:c16="http://schemas.microsoft.com/office/drawing/2014/chart" uri="{C3380CC4-5D6E-409C-BE32-E72D297353CC}">
              <c16:uniqueId val="{00000003-CC12-2547-B73D-1405D31A3000}"/>
            </c:ext>
          </c:extLst>
        </c:ser>
        <c:dLbls>
          <c:dLblPos val="outEnd"/>
          <c:showLegendKey val="0"/>
          <c:showVal val="1"/>
          <c:showCatName val="0"/>
          <c:showSerName val="0"/>
          <c:showPercent val="0"/>
          <c:showBubbleSize val="0"/>
        </c:dLbls>
        <c:gapWidth val="219"/>
        <c:overlap val="-27"/>
        <c:axId val="148281152"/>
        <c:axId val="148077696"/>
      </c:barChart>
      <c:catAx>
        <c:axId val="148281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8077696"/>
        <c:crosses val="autoZero"/>
        <c:auto val="1"/>
        <c:lblAlgn val="ctr"/>
        <c:lblOffset val="100"/>
        <c:noMultiLvlLbl val="0"/>
      </c:catAx>
      <c:valAx>
        <c:axId val="148077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8281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Velden ingevuld door?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bar"/>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Uitkomsten!$I$82:$N$82</c:f>
              <c:strCache>
                <c:ptCount val="6"/>
                <c:pt idx="0">
                  <c:v>Neuroloog/Neurochirurg</c:v>
                </c:pt>
                <c:pt idx="1">
                  <c:v>Anesthesist</c:v>
                </c:pt>
                <c:pt idx="2">
                  <c:v>Verpleegkundige/VS</c:v>
                </c:pt>
                <c:pt idx="3">
                  <c:v>MMA</c:v>
                </c:pt>
                <c:pt idx="4">
                  <c:v>Radioloog</c:v>
                </c:pt>
                <c:pt idx="5">
                  <c:v>Laborant</c:v>
                </c:pt>
              </c:strCache>
            </c:strRef>
          </c:cat>
          <c:val>
            <c:numRef>
              <c:f>Uitkomsten!$I$83:$N$83</c:f>
              <c:numCache>
                <c:formatCode>General</c:formatCode>
                <c:ptCount val="6"/>
                <c:pt idx="0">
                  <c:v>30</c:v>
                </c:pt>
                <c:pt idx="1">
                  <c:v>3</c:v>
                </c:pt>
                <c:pt idx="2">
                  <c:v>39</c:v>
                </c:pt>
                <c:pt idx="3">
                  <c:v>15</c:v>
                </c:pt>
                <c:pt idx="4">
                  <c:v>3</c:v>
                </c:pt>
                <c:pt idx="5">
                  <c:v>3</c:v>
                </c:pt>
              </c:numCache>
            </c:numRef>
          </c:val>
          <c:extLst>
            <c:ext xmlns:c16="http://schemas.microsoft.com/office/drawing/2014/chart" uri="{C3380CC4-5D6E-409C-BE32-E72D297353CC}">
              <c16:uniqueId val="{00000000-1B33-AE42-B59B-23445BE9C672}"/>
            </c:ext>
          </c:extLst>
        </c:ser>
        <c:dLbls>
          <c:dLblPos val="outEnd"/>
          <c:showLegendKey val="0"/>
          <c:showVal val="1"/>
          <c:showCatName val="0"/>
          <c:showSerName val="0"/>
          <c:showPercent val="0"/>
          <c:showBubbleSize val="0"/>
        </c:dLbls>
        <c:gapWidth val="182"/>
        <c:axId val="148792400"/>
        <c:axId val="148794112"/>
      </c:barChart>
      <c:catAx>
        <c:axId val="1487924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8794112"/>
        <c:crosses val="autoZero"/>
        <c:auto val="1"/>
        <c:lblAlgn val="ctr"/>
        <c:lblOffset val="100"/>
        <c:noMultiLvlLbl val="0"/>
      </c:catAx>
      <c:valAx>
        <c:axId val="148794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487924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Format voldoet aan dataset?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Uitkomsten!$E$24:$E$27</c:f>
              <c:strCache>
                <c:ptCount val="4"/>
                <c:pt idx="0">
                  <c:v>Ja</c:v>
                </c:pt>
                <c:pt idx="1">
                  <c:v>Nee</c:v>
                </c:pt>
                <c:pt idx="2">
                  <c:v>Onbekend</c:v>
                </c:pt>
                <c:pt idx="3">
                  <c:v>N.v.t.</c:v>
                </c:pt>
              </c:strCache>
            </c:strRef>
          </c:cat>
          <c:val>
            <c:numRef>
              <c:f>Uitkomsten!$F$24:$F$27</c:f>
              <c:numCache>
                <c:formatCode>General</c:formatCode>
                <c:ptCount val="4"/>
                <c:pt idx="0">
                  <c:v>22</c:v>
                </c:pt>
                <c:pt idx="1">
                  <c:v>9</c:v>
                </c:pt>
                <c:pt idx="2">
                  <c:v>0</c:v>
                </c:pt>
                <c:pt idx="3">
                  <c:v>0</c:v>
                </c:pt>
              </c:numCache>
            </c:numRef>
          </c:val>
          <c:extLst>
            <c:ext xmlns:c16="http://schemas.microsoft.com/office/drawing/2014/chart" uri="{C3380CC4-5D6E-409C-BE32-E72D297353CC}">
              <c16:uniqueId val="{00000000-5B7A-B146-BEAA-419866AE725C}"/>
            </c:ext>
          </c:extLst>
        </c:ser>
        <c:dLbls>
          <c:showLegendKey val="0"/>
          <c:showVal val="0"/>
          <c:showCatName val="0"/>
          <c:showSerName val="0"/>
          <c:showPercent val="0"/>
          <c:showBubbleSize val="0"/>
        </c:dLbls>
        <c:gapWidth val="219"/>
        <c:overlap val="-27"/>
        <c:axId val="602649536"/>
        <c:axId val="602651808"/>
      </c:barChart>
      <c:catAx>
        <c:axId val="602649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02651808"/>
        <c:crosses val="autoZero"/>
        <c:auto val="1"/>
        <c:lblAlgn val="ctr"/>
        <c:lblOffset val="100"/>
        <c:noMultiLvlLbl val="0"/>
      </c:catAx>
      <c:valAx>
        <c:axId val="6026518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02649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Betrouwbaar?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Uitkomsten!$H$24:$H$27</c:f>
              <c:strCache>
                <c:ptCount val="4"/>
                <c:pt idx="0">
                  <c:v>Betrouwbaar</c:v>
                </c:pt>
                <c:pt idx="1">
                  <c:v>Onbetrouwbaar</c:v>
                </c:pt>
                <c:pt idx="2">
                  <c:v>Onbekend</c:v>
                </c:pt>
                <c:pt idx="3">
                  <c:v>N.v.t.</c:v>
                </c:pt>
              </c:strCache>
            </c:strRef>
          </c:cat>
          <c:val>
            <c:numRef>
              <c:f>Uitkomsten!$I$24:$I$27</c:f>
              <c:numCache>
                <c:formatCode>General</c:formatCode>
                <c:ptCount val="4"/>
                <c:pt idx="0">
                  <c:v>21</c:v>
                </c:pt>
                <c:pt idx="1">
                  <c:v>10</c:v>
                </c:pt>
                <c:pt idx="2">
                  <c:v>0</c:v>
                </c:pt>
                <c:pt idx="3">
                  <c:v>0</c:v>
                </c:pt>
              </c:numCache>
            </c:numRef>
          </c:val>
          <c:extLst>
            <c:ext xmlns:c16="http://schemas.microsoft.com/office/drawing/2014/chart" uri="{C3380CC4-5D6E-409C-BE32-E72D297353CC}">
              <c16:uniqueId val="{00000000-36C8-4049-86AA-F4DFB76A7A1A}"/>
            </c:ext>
          </c:extLst>
        </c:ser>
        <c:dLbls>
          <c:showLegendKey val="0"/>
          <c:showVal val="0"/>
          <c:showCatName val="0"/>
          <c:showSerName val="0"/>
          <c:showPercent val="0"/>
          <c:showBubbleSize val="0"/>
        </c:dLbls>
        <c:gapWidth val="219"/>
        <c:overlap val="-27"/>
        <c:axId val="375806000"/>
        <c:axId val="375808272"/>
      </c:barChart>
      <c:catAx>
        <c:axId val="37580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75808272"/>
        <c:crosses val="autoZero"/>
        <c:auto val="1"/>
        <c:lblAlgn val="ctr"/>
        <c:lblOffset val="100"/>
        <c:noMultiLvlLbl val="0"/>
      </c:catAx>
      <c:valAx>
        <c:axId val="375808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75806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Gevuld?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Uitkomsten!$K$24:$K$28</c:f>
              <c:strCache>
                <c:ptCount val="5"/>
                <c:pt idx="0">
                  <c:v>Altijd</c:v>
                </c:pt>
                <c:pt idx="1">
                  <c:v>Wisselend</c:v>
                </c:pt>
                <c:pt idx="2">
                  <c:v>Niet</c:v>
                </c:pt>
                <c:pt idx="3">
                  <c:v>Onbekend</c:v>
                </c:pt>
                <c:pt idx="4">
                  <c:v>N.v.t.</c:v>
                </c:pt>
              </c:strCache>
            </c:strRef>
          </c:cat>
          <c:val>
            <c:numRef>
              <c:f>Uitkomsten!$L$24:$L$28</c:f>
              <c:numCache>
                <c:formatCode>General</c:formatCode>
                <c:ptCount val="5"/>
                <c:pt idx="0">
                  <c:v>29</c:v>
                </c:pt>
                <c:pt idx="1">
                  <c:v>1</c:v>
                </c:pt>
                <c:pt idx="2">
                  <c:v>1</c:v>
                </c:pt>
                <c:pt idx="3">
                  <c:v>0</c:v>
                </c:pt>
                <c:pt idx="4">
                  <c:v>0</c:v>
                </c:pt>
              </c:numCache>
            </c:numRef>
          </c:val>
          <c:extLst>
            <c:ext xmlns:c16="http://schemas.microsoft.com/office/drawing/2014/chart" uri="{C3380CC4-5D6E-409C-BE32-E72D297353CC}">
              <c16:uniqueId val="{00000000-B704-544F-AA58-5E20653CEA24}"/>
            </c:ext>
          </c:extLst>
        </c:ser>
        <c:dLbls>
          <c:showLegendKey val="0"/>
          <c:showVal val="0"/>
          <c:showCatName val="0"/>
          <c:showSerName val="0"/>
          <c:showPercent val="0"/>
          <c:showBubbleSize val="0"/>
        </c:dLbls>
        <c:gapWidth val="219"/>
        <c:overlap val="-27"/>
        <c:axId val="602719040"/>
        <c:axId val="602721312"/>
      </c:barChart>
      <c:catAx>
        <c:axId val="602719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02721312"/>
        <c:crosses val="autoZero"/>
        <c:auto val="1"/>
        <c:lblAlgn val="ctr"/>
        <c:lblOffset val="100"/>
        <c:noMultiLvlLbl val="0"/>
      </c:catAx>
      <c:valAx>
        <c:axId val="6027213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027190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nl-NL"/>
              <a:t>Veld in EPD?</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Uitkomsten!$B$15:$B$18</c:f>
              <c:strCache>
                <c:ptCount val="4"/>
                <c:pt idx="0">
                  <c:v>Ja</c:v>
                </c:pt>
                <c:pt idx="1">
                  <c:v>Nee</c:v>
                </c:pt>
                <c:pt idx="2">
                  <c:v>Onbekend</c:v>
                </c:pt>
                <c:pt idx="3">
                  <c:v>N.v.t.</c:v>
                </c:pt>
              </c:strCache>
            </c:strRef>
          </c:cat>
          <c:val>
            <c:numRef>
              <c:f>Uitkomsten!$C$15:$C$18</c:f>
              <c:numCache>
                <c:formatCode>General</c:formatCode>
                <c:ptCount val="4"/>
                <c:pt idx="0">
                  <c:v>31</c:v>
                </c:pt>
                <c:pt idx="1">
                  <c:v>0</c:v>
                </c:pt>
                <c:pt idx="2">
                  <c:v>0</c:v>
                </c:pt>
                <c:pt idx="3">
                  <c:v>0</c:v>
                </c:pt>
              </c:numCache>
            </c:numRef>
          </c:val>
          <c:extLst>
            <c:ext xmlns:c16="http://schemas.microsoft.com/office/drawing/2014/chart" uri="{C3380CC4-5D6E-409C-BE32-E72D297353CC}">
              <c16:uniqueId val="{00000000-37FA-8E43-9E9D-4362B8A26BC0}"/>
            </c:ext>
          </c:extLst>
        </c:ser>
        <c:dLbls>
          <c:dLblPos val="outEnd"/>
          <c:showLegendKey val="0"/>
          <c:showVal val="1"/>
          <c:showCatName val="0"/>
          <c:showSerName val="0"/>
          <c:showPercent val="0"/>
          <c:showBubbleSize val="0"/>
        </c:dLbls>
        <c:gapWidth val="100"/>
        <c:overlap val="-24"/>
        <c:axId val="1609369216"/>
        <c:axId val="1703548960"/>
      </c:barChart>
      <c:catAx>
        <c:axId val="160936921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1703548960"/>
        <c:crosses val="autoZero"/>
        <c:auto val="1"/>
        <c:lblAlgn val="ctr"/>
        <c:lblOffset val="100"/>
        <c:noMultiLvlLbl val="0"/>
      </c:catAx>
      <c:valAx>
        <c:axId val="1703548960"/>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1609369216"/>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nl-NL"/>
              <a:t>Format voldoet</a:t>
            </a:r>
            <a:r>
              <a:rPr lang="nl-NL" baseline="0"/>
              <a:t> aan dataset?</a:t>
            </a:r>
            <a:endParaRPr lang="nl-NL"/>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Uitkomsten!$E$15:$E$18</c:f>
              <c:strCache>
                <c:ptCount val="4"/>
                <c:pt idx="0">
                  <c:v>Ja</c:v>
                </c:pt>
                <c:pt idx="1">
                  <c:v>Nee</c:v>
                </c:pt>
                <c:pt idx="2">
                  <c:v>Onbekend</c:v>
                </c:pt>
                <c:pt idx="3">
                  <c:v>N.v.t.</c:v>
                </c:pt>
              </c:strCache>
            </c:strRef>
          </c:cat>
          <c:val>
            <c:numRef>
              <c:f>Uitkomsten!$F$15:$F$18</c:f>
              <c:numCache>
                <c:formatCode>General</c:formatCode>
                <c:ptCount val="4"/>
                <c:pt idx="0">
                  <c:v>25</c:v>
                </c:pt>
                <c:pt idx="1">
                  <c:v>6</c:v>
                </c:pt>
                <c:pt idx="2">
                  <c:v>0</c:v>
                </c:pt>
                <c:pt idx="3">
                  <c:v>0</c:v>
                </c:pt>
              </c:numCache>
            </c:numRef>
          </c:val>
          <c:extLst>
            <c:ext xmlns:c16="http://schemas.microsoft.com/office/drawing/2014/chart" uri="{C3380CC4-5D6E-409C-BE32-E72D297353CC}">
              <c16:uniqueId val="{00000000-AE89-2B4F-8581-668D051510BF}"/>
            </c:ext>
          </c:extLst>
        </c:ser>
        <c:dLbls>
          <c:dLblPos val="outEnd"/>
          <c:showLegendKey val="0"/>
          <c:showVal val="1"/>
          <c:showCatName val="0"/>
          <c:showSerName val="0"/>
          <c:showPercent val="0"/>
          <c:showBubbleSize val="0"/>
        </c:dLbls>
        <c:gapWidth val="100"/>
        <c:overlap val="-24"/>
        <c:axId val="375717792"/>
        <c:axId val="375719792"/>
      </c:barChart>
      <c:catAx>
        <c:axId val="37571779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375719792"/>
        <c:crosses val="autoZero"/>
        <c:auto val="1"/>
        <c:lblAlgn val="ctr"/>
        <c:lblOffset val="100"/>
        <c:noMultiLvlLbl val="0"/>
      </c:catAx>
      <c:valAx>
        <c:axId val="375719792"/>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37571779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nl-NL"/>
              <a:t>Betrouwbaar?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Uitkomsten!$H$15:$H$18</c:f>
              <c:strCache>
                <c:ptCount val="4"/>
                <c:pt idx="0">
                  <c:v>Betrouwbaar</c:v>
                </c:pt>
                <c:pt idx="1">
                  <c:v>Onbetrouwbaar</c:v>
                </c:pt>
                <c:pt idx="2">
                  <c:v>Onbekend</c:v>
                </c:pt>
                <c:pt idx="3">
                  <c:v>N.v.t.</c:v>
                </c:pt>
              </c:strCache>
            </c:strRef>
          </c:cat>
          <c:val>
            <c:numRef>
              <c:f>Uitkomsten!$I$15:$I$18</c:f>
              <c:numCache>
                <c:formatCode>General</c:formatCode>
                <c:ptCount val="4"/>
                <c:pt idx="0">
                  <c:v>25</c:v>
                </c:pt>
                <c:pt idx="1">
                  <c:v>6</c:v>
                </c:pt>
                <c:pt idx="2">
                  <c:v>0</c:v>
                </c:pt>
                <c:pt idx="3">
                  <c:v>0</c:v>
                </c:pt>
              </c:numCache>
            </c:numRef>
          </c:val>
          <c:extLst>
            <c:ext xmlns:c16="http://schemas.microsoft.com/office/drawing/2014/chart" uri="{C3380CC4-5D6E-409C-BE32-E72D297353CC}">
              <c16:uniqueId val="{00000000-9622-EF44-A0AA-FB206C517299}"/>
            </c:ext>
          </c:extLst>
        </c:ser>
        <c:dLbls>
          <c:dLblPos val="outEnd"/>
          <c:showLegendKey val="0"/>
          <c:showVal val="1"/>
          <c:showCatName val="0"/>
          <c:showSerName val="0"/>
          <c:showPercent val="0"/>
          <c:showBubbleSize val="0"/>
        </c:dLbls>
        <c:gapWidth val="100"/>
        <c:overlap val="-24"/>
        <c:axId val="1879780608"/>
        <c:axId val="1879531744"/>
      </c:barChart>
      <c:catAx>
        <c:axId val="187978060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1879531744"/>
        <c:crosses val="autoZero"/>
        <c:auto val="1"/>
        <c:lblAlgn val="ctr"/>
        <c:lblOffset val="100"/>
        <c:noMultiLvlLbl val="0"/>
      </c:catAx>
      <c:valAx>
        <c:axId val="1879531744"/>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187978060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nl-NL"/>
              <a:t>Gevuld?</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nl-NL"/>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Uitkomsten!$K$15:$K$19</c:f>
              <c:strCache>
                <c:ptCount val="5"/>
                <c:pt idx="0">
                  <c:v>Altijd</c:v>
                </c:pt>
                <c:pt idx="1">
                  <c:v>Wisselend</c:v>
                </c:pt>
                <c:pt idx="2">
                  <c:v>Niet</c:v>
                </c:pt>
                <c:pt idx="3">
                  <c:v>Onbekend</c:v>
                </c:pt>
                <c:pt idx="4">
                  <c:v>N.v.t.</c:v>
                </c:pt>
              </c:strCache>
            </c:strRef>
          </c:cat>
          <c:val>
            <c:numRef>
              <c:f>Uitkomsten!$L$15:$L$19</c:f>
              <c:numCache>
                <c:formatCode>General</c:formatCode>
                <c:ptCount val="5"/>
                <c:pt idx="0">
                  <c:v>24</c:v>
                </c:pt>
                <c:pt idx="1">
                  <c:v>5</c:v>
                </c:pt>
                <c:pt idx="2">
                  <c:v>0</c:v>
                </c:pt>
                <c:pt idx="3">
                  <c:v>2</c:v>
                </c:pt>
                <c:pt idx="4">
                  <c:v>0</c:v>
                </c:pt>
              </c:numCache>
            </c:numRef>
          </c:val>
          <c:extLst>
            <c:ext xmlns:c16="http://schemas.microsoft.com/office/drawing/2014/chart" uri="{C3380CC4-5D6E-409C-BE32-E72D297353CC}">
              <c16:uniqueId val="{00000000-5ED8-6A48-B33C-F7AE097846E8}"/>
            </c:ext>
          </c:extLst>
        </c:ser>
        <c:dLbls>
          <c:dLblPos val="outEnd"/>
          <c:showLegendKey val="0"/>
          <c:showVal val="1"/>
          <c:showCatName val="0"/>
          <c:showSerName val="0"/>
          <c:showPercent val="0"/>
          <c:showBubbleSize val="0"/>
        </c:dLbls>
        <c:gapWidth val="100"/>
        <c:overlap val="-24"/>
        <c:axId val="603642880"/>
        <c:axId val="603657296"/>
      </c:barChart>
      <c:catAx>
        <c:axId val="60364288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603657296"/>
        <c:crosses val="autoZero"/>
        <c:auto val="1"/>
        <c:lblAlgn val="ctr"/>
        <c:lblOffset val="100"/>
        <c:noMultiLvlLbl val="0"/>
      </c:catAx>
      <c:valAx>
        <c:axId val="60365729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nl-NL"/>
          </a:p>
        </c:txPr>
        <c:crossAx val="60364288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44</xdr:col>
      <xdr:colOff>4049</xdr:colOff>
      <xdr:row>21</xdr:row>
      <xdr:rowOff>118719</xdr:rowOff>
    </xdr:from>
    <xdr:to>
      <xdr:col>50</xdr:col>
      <xdr:colOff>515729</xdr:colOff>
      <xdr:row>31</xdr:row>
      <xdr:rowOff>57427</xdr:rowOff>
    </xdr:to>
    <xdr:graphicFrame macro="">
      <xdr:nvGraphicFramePr>
        <xdr:cNvPr id="2" name="Grafiek 1">
          <a:extLst>
            <a:ext uri="{FF2B5EF4-FFF2-40B4-BE49-F238E27FC236}">
              <a16:creationId xmlns:a16="http://schemas.microsoft.com/office/drawing/2014/main" id="{9114F483-34B9-4C4A-BE28-6B5F4B245D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493889</xdr:colOff>
      <xdr:row>21</xdr:row>
      <xdr:rowOff>187678</xdr:rowOff>
    </xdr:from>
    <xdr:to>
      <xdr:col>22</xdr:col>
      <xdr:colOff>324556</xdr:colOff>
      <xdr:row>31</xdr:row>
      <xdr:rowOff>122767</xdr:rowOff>
    </xdr:to>
    <xdr:graphicFrame macro="">
      <xdr:nvGraphicFramePr>
        <xdr:cNvPr id="3" name="Grafiek 2">
          <a:extLst>
            <a:ext uri="{FF2B5EF4-FFF2-40B4-BE49-F238E27FC236}">
              <a16:creationId xmlns:a16="http://schemas.microsoft.com/office/drawing/2014/main" id="{1ED55AE9-2EC9-9D44-B1A0-4F7D08712D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550334</xdr:colOff>
      <xdr:row>21</xdr:row>
      <xdr:rowOff>117122</xdr:rowOff>
    </xdr:from>
    <xdr:to>
      <xdr:col>29</xdr:col>
      <xdr:colOff>381000</xdr:colOff>
      <xdr:row>31</xdr:row>
      <xdr:rowOff>52211</xdr:rowOff>
    </xdr:to>
    <xdr:graphicFrame macro="">
      <xdr:nvGraphicFramePr>
        <xdr:cNvPr id="4" name="Grafiek 3">
          <a:extLst>
            <a:ext uri="{FF2B5EF4-FFF2-40B4-BE49-F238E27FC236}">
              <a16:creationId xmlns:a16="http://schemas.microsoft.com/office/drawing/2014/main" id="{0F017314-974C-2D40-B1C0-E5F7CC00A2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29</xdr:col>
      <xdr:colOff>640522</xdr:colOff>
      <xdr:row>21</xdr:row>
      <xdr:rowOff>119269</xdr:rowOff>
    </xdr:from>
    <xdr:to>
      <xdr:col>36</xdr:col>
      <xdr:colOff>445420</xdr:colOff>
      <xdr:row>31</xdr:row>
      <xdr:rowOff>120005</xdr:rowOff>
    </xdr:to>
    <xdr:graphicFrame macro="">
      <xdr:nvGraphicFramePr>
        <xdr:cNvPr id="5" name="Grafiek 4">
          <a:extLst>
            <a:ext uri="{FF2B5EF4-FFF2-40B4-BE49-F238E27FC236}">
              <a16:creationId xmlns:a16="http://schemas.microsoft.com/office/drawing/2014/main" id="{B777ECB3-F6CB-D047-81C8-D4D3058A8C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36</xdr:col>
      <xdr:colOff>622115</xdr:colOff>
      <xdr:row>20</xdr:row>
      <xdr:rowOff>284922</xdr:rowOff>
    </xdr:from>
    <xdr:to>
      <xdr:col>43</xdr:col>
      <xdr:colOff>427014</xdr:colOff>
      <xdr:row>30</xdr:row>
      <xdr:rowOff>175223</xdr:rowOff>
    </xdr:to>
    <xdr:graphicFrame macro="">
      <xdr:nvGraphicFramePr>
        <xdr:cNvPr id="6" name="Grafiek 5">
          <a:extLst>
            <a:ext uri="{FF2B5EF4-FFF2-40B4-BE49-F238E27FC236}">
              <a16:creationId xmlns:a16="http://schemas.microsoft.com/office/drawing/2014/main" id="{5C1EC5A2-22DC-D040-937B-123D56CF7F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382841</xdr:colOff>
      <xdr:row>11</xdr:row>
      <xdr:rowOff>248110</xdr:rowOff>
    </xdr:from>
    <xdr:to>
      <xdr:col>22</xdr:col>
      <xdr:colOff>187739</xdr:colOff>
      <xdr:row>21</xdr:row>
      <xdr:rowOff>9571</xdr:rowOff>
    </xdr:to>
    <xdr:graphicFrame macro="">
      <xdr:nvGraphicFramePr>
        <xdr:cNvPr id="7" name="Grafiek 6">
          <a:extLst>
            <a:ext uri="{FF2B5EF4-FFF2-40B4-BE49-F238E27FC236}">
              <a16:creationId xmlns:a16="http://schemas.microsoft.com/office/drawing/2014/main" id="{EDFFC73F-B8A5-3F4C-BD8F-54C8B1D031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603710</xdr:colOff>
      <xdr:row>11</xdr:row>
      <xdr:rowOff>229704</xdr:rowOff>
    </xdr:from>
    <xdr:to>
      <xdr:col>29</xdr:col>
      <xdr:colOff>408609</xdr:colOff>
      <xdr:row>20</xdr:row>
      <xdr:rowOff>285658</xdr:rowOff>
    </xdr:to>
    <xdr:graphicFrame macro="">
      <xdr:nvGraphicFramePr>
        <xdr:cNvPr id="8" name="Grafiek 7">
          <a:extLst>
            <a:ext uri="{FF2B5EF4-FFF2-40B4-BE49-F238E27FC236}">
              <a16:creationId xmlns:a16="http://schemas.microsoft.com/office/drawing/2014/main" id="{BEF257F9-A76E-EC4F-9997-407AACA4A9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29</xdr:col>
      <xdr:colOff>658927</xdr:colOff>
      <xdr:row>11</xdr:row>
      <xdr:rowOff>248111</xdr:rowOff>
    </xdr:from>
    <xdr:to>
      <xdr:col>36</xdr:col>
      <xdr:colOff>463825</xdr:colOff>
      <xdr:row>21</xdr:row>
      <xdr:rowOff>9572</xdr:rowOff>
    </xdr:to>
    <xdr:graphicFrame macro="">
      <xdr:nvGraphicFramePr>
        <xdr:cNvPr id="9" name="Grafiek 8">
          <a:extLst>
            <a:ext uri="{FF2B5EF4-FFF2-40B4-BE49-F238E27FC236}">
              <a16:creationId xmlns:a16="http://schemas.microsoft.com/office/drawing/2014/main" id="{0547A1E9-A602-C84E-B309-8335FDA9EE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37</xdr:col>
      <xdr:colOff>33132</xdr:colOff>
      <xdr:row>11</xdr:row>
      <xdr:rowOff>156082</xdr:rowOff>
    </xdr:from>
    <xdr:to>
      <xdr:col>43</xdr:col>
      <xdr:colOff>519045</xdr:colOff>
      <xdr:row>20</xdr:row>
      <xdr:rowOff>212036</xdr:rowOff>
    </xdr:to>
    <xdr:graphicFrame macro="">
      <xdr:nvGraphicFramePr>
        <xdr:cNvPr id="10" name="Grafiek 9">
          <a:extLst>
            <a:ext uri="{FF2B5EF4-FFF2-40B4-BE49-F238E27FC236}">
              <a16:creationId xmlns:a16="http://schemas.microsoft.com/office/drawing/2014/main" id="{924954F0-59E9-3947-B2A4-8C001C2F99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43</xdr:col>
      <xdr:colOff>658928</xdr:colOff>
      <xdr:row>11</xdr:row>
      <xdr:rowOff>266517</xdr:rowOff>
    </xdr:from>
    <xdr:to>
      <xdr:col>50</xdr:col>
      <xdr:colOff>463826</xdr:colOff>
      <xdr:row>21</xdr:row>
      <xdr:rowOff>27978</xdr:rowOff>
    </xdr:to>
    <xdr:graphicFrame macro="">
      <xdr:nvGraphicFramePr>
        <xdr:cNvPr id="11" name="Grafiek 10">
          <a:extLst>
            <a:ext uri="{FF2B5EF4-FFF2-40B4-BE49-F238E27FC236}">
              <a16:creationId xmlns:a16="http://schemas.microsoft.com/office/drawing/2014/main" id="{17DC59E1-6DF5-184A-9EB6-F2A3606107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401247</xdr:colOff>
      <xdr:row>4</xdr:row>
      <xdr:rowOff>45647</xdr:rowOff>
    </xdr:from>
    <xdr:to>
      <xdr:col>22</xdr:col>
      <xdr:colOff>206145</xdr:colOff>
      <xdr:row>8</xdr:row>
      <xdr:rowOff>156818</xdr:rowOff>
    </xdr:to>
    <xdr:graphicFrame macro="">
      <xdr:nvGraphicFramePr>
        <xdr:cNvPr id="12" name="Grafiek 11">
          <a:extLst>
            <a:ext uri="{FF2B5EF4-FFF2-40B4-BE49-F238E27FC236}">
              <a16:creationId xmlns:a16="http://schemas.microsoft.com/office/drawing/2014/main" id="{33805BA5-4CE8-5049-896F-ABCED9512A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22</xdr:col>
      <xdr:colOff>585304</xdr:colOff>
      <xdr:row>3</xdr:row>
      <xdr:rowOff>137676</xdr:rowOff>
    </xdr:from>
    <xdr:to>
      <xdr:col>29</xdr:col>
      <xdr:colOff>390203</xdr:colOff>
      <xdr:row>8</xdr:row>
      <xdr:rowOff>64789</xdr:rowOff>
    </xdr:to>
    <xdr:graphicFrame macro="">
      <xdr:nvGraphicFramePr>
        <xdr:cNvPr id="13" name="Grafiek 12">
          <a:extLst>
            <a:ext uri="{FF2B5EF4-FFF2-40B4-BE49-F238E27FC236}">
              <a16:creationId xmlns:a16="http://schemas.microsoft.com/office/drawing/2014/main" id="{68853C7C-8F12-DE48-80F2-C7FD29BB31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30</xdr:col>
      <xdr:colOff>51536</xdr:colOff>
      <xdr:row>4</xdr:row>
      <xdr:rowOff>27240</xdr:rowOff>
    </xdr:from>
    <xdr:to>
      <xdr:col>36</xdr:col>
      <xdr:colOff>537449</xdr:colOff>
      <xdr:row>8</xdr:row>
      <xdr:rowOff>138411</xdr:rowOff>
    </xdr:to>
    <xdr:graphicFrame macro="">
      <xdr:nvGraphicFramePr>
        <xdr:cNvPr id="14" name="Grafiek 13">
          <a:extLst>
            <a:ext uri="{FF2B5EF4-FFF2-40B4-BE49-F238E27FC236}">
              <a16:creationId xmlns:a16="http://schemas.microsoft.com/office/drawing/2014/main" id="{3217499A-A353-A740-921E-217483603F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36</xdr:col>
      <xdr:colOff>677333</xdr:colOff>
      <xdr:row>3</xdr:row>
      <xdr:rowOff>137676</xdr:rowOff>
    </xdr:from>
    <xdr:to>
      <xdr:col>43</xdr:col>
      <xdr:colOff>482232</xdr:colOff>
      <xdr:row>8</xdr:row>
      <xdr:rowOff>64789</xdr:rowOff>
    </xdr:to>
    <xdr:graphicFrame macro="">
      <xdr:nvGraphicFramePr>
        <xdr:cNvPr id="15" name="Grafiek 14">
          <a:extLst>
            <a:ext uri="{FF2B5EF4-FFF2-40B4-BE49-F238E27FC236}">
              <a16:creationId xmlns:a16="http://schemas.microsoft.com/office/drawing/2014/main" id="{FDCBA613-4BD2-0B4D-817D-A01A4B0106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44</xdr:col>
      <xdr:colOff>51535</xdr:colOff>
      <xdr:row>3</xdr:row>
      <xdr:rowOff>156081</xdr:rowOff>
    </xdr:from>
    <xdr:to>
      <xdr:col>50</xdr:col>
      <xdr:colOff>537448</xdr:colOff>
      <xdr:row>8</xdr:row>
      <xdr:rowOff>83194</xdr:rowOff>
    </xdr:to>
    <xdr:graphicFrame macro="">
      <xdr:nvGraphicFramePr>
        <xdr:cNvPr id="16" name="Grafiek 15">
          <a:extLst>
            <a:ext uri="{FF2B5EF4-FFF2-40B4-BE49-F238E27FC236}">
              <a16:creationId xmlns:a16="http://schemas.microsoft.com/office/drawing/2014/main" id="{88F6B60E-9D98-4740-A998-0478C69133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194733</xdr:colOff>
      <xdr:row>38</xdr:row>
      <xdr:rowOff>16934</xdr:rowOff>
    </xdr:from>
    <xdr:to>
      <xdr:col>14</xdr:col>
      <xdr:colOff>25400</xdr:colOff>
      <xdr:row>52</xdr:row>
      <xdr:rowOff>152400</xdr:rowOff>
    </xdr:to>
    <xdr:graphicFrame macro="">
      <xdr:nvGraphicFramePr>
        <xdr:cNvPr id="17" name="Grafiek 16">
          <a:extLst>
            <a:ext uri="{FF2B5EF4-FFF2-40B4-BE49-F238E27FC236}">
              <a16:creationId xmlns:a16="http://schemas.microsoft.com/office/drawing/2014/main" id="{4D770AB1-6CEB-FCD0-CA6E-11F36BB4B2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21</xdr:col>
      <xdr:colOff>499534</xdr:colOff>
      <xdr:row>37</xdr:row>
      <xdr:rowOff>16933</xdr:rowOff>
    </xdr:from>
    <xdr:to>
      <xdr:col>28</xdr:col>
      <xdr:colOff>330201</xdr:colOff>
      <xdr:row>51</xdr:row>
      <xdr:rowOff>152400</xdr:rowOff>
    </xdr:to>
    <xdr:graphicFrame macro="">
      <xdr:nvGraphicFramePr>
        <xdr:cNvPr id="18" name="Grafiek 17">
          <a:extLst>
            <a:ext uri="{FF2B5EF4-FFF2-40B4-BE49-F238E27FC236}">
              <a16:creationId xmlns:a16="http://schemas.microsoft.com/office/drawing/2014/main" id="{3C3F7673-AD12-EAB9-ECAE-708C15BC3F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431800</xdr:colOff>
      <xdr:row>54</xdr:row>
      <xdr:rowOff>135466</xdr:rowOff>
    </xdr:from>
    <xdr:to>
      <xdr:col>13</xdr:col>
      <xdr:colOff>262467</xdr:colOff>
      <xdr:row>69</xdr:row>
      <xdr:rowOff>84666</xdr:rowOff>
    </xdr:to>
    <xdr:graphicFrame macro="">
      <xdr:nvGraphicFramePr>
        <xdr:cNvPr id="19" name="Grafiek 18">
          <a:extLst>
            <a:ext uri="{FF2B5EF4-FFF2-40B4-BE49-F238E27FC236}">
              <a16:creationId xmlns:a16="http://schemas.microsoft.com/office/drawing/2014/main" id="{41880AFF-5063-7C7F-7F7E-7431DC96E7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22</xdr:col>
      <xdr:colOff>465667</xdr:colOff>
      <xdr:row>55</xdr:row>
      <xdr:rowOff>50798</xdr:rowOff>
    </xdr:from>
    <xdr:to>
      <xdr:col>29</xdr:col>
      <xdr:colOff>660400</xdr:colOff>
      <xdr:row>70</xdr:row>
      <xdr:rowOff>169332</xdr:rowOff>
    </xdr:to>
    <xdr:graphicFrame macro="">
      <xdr:nvGraphicFramePr>
        <xdr:cNvPr id="20" name="Grafiek 19">
          <a:extLst>
            <a:ext uri="{FF2B5EF4-FFF2-40B4-BE49-F238E27FC236}">
              <a16:creationId xmlns:a16="http://schemas.microsoft.com/office/drawing/2014/main" id="{8155BA9C-B338-4994-68A9-AE548F60F5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21</xdr:col>
      <xdr:colOff>499532</xdr:colOff>
      <xdr:row>77</xdr:row>
      <xdr:rowOff>50799</xdr:rowOff>
    </xdr:from>
    <xdr:to>
      <xdr:col>29</xdr:col>
      <xdr:colOff>524933</xdr:colOff>
      <xdr:row>88</xdr:row>
      <xdr:rowOff>67733</xdr:rowOff>
    </xdr:to>
    <xdr:graphicFrame macro="">
      <xdr:nvGraphicFramePr>
        <xdr:cNvPr id="21" name="Grafiek 20">
          <a:extLst>
            <a:ext uri="{FF2B5EF4-FFF2-40B4-BE49-F238E27FC236}">
              <a16:creationId xmlns:a16="http://schemas.microsoft.com/office/drawing/2014/main" id="{39D6AE74-3D9C-9718-54E5-9F308D65DC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753533</xdr:colOff>
      <xdr:row>85</xdr:row>
      <xdr:rowOff>33867</xdr:rowOff>
    </xdr:from>
    <xdr:to>
      <xdr:col>14</xdr:col>
      <xdr:colOff>253999</xdr:colOff>
      <xdr:row>97</xdr:row>
      <xdr:rowOff>84666</xdr:rowOff>
    </xdr:to>
    <xdr:graphicFrame macro="">
      <xdr:nvGraphicFramePr>
        <xdr:cNvPr id="22" name="Grafiek 21">
          <a:extLst>
            <a:ext uri="{FF2B5EF4-FFF2-40B4-BE49-F238E27FC236}">
              <a16:creationId xmlns:a16="http://schemas.microsoft.com/office/drawing/2014/main" id="{2015AD3B-7616-0373-A1B3-4D4C95C47C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Esther Snoek" id="{51FDF1A3-0DD8-6B49-A759-DEBF7FA7CB3A}" userId="S::e.snoek@pike-consult.nl::4bc435b9-d45b-4297-83f5-044115dc432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99C9E8-5E0F-482D-B74D-93EA20720164}" name="Tabel1" displayName="Tabel1" ref="A2:L354" dataDxfId="353">
  <autoFilter ref="A2:L354" xr:uid="{CD99C9E8-5E0F-482D-B74D-93EA20720164}"/>
  <tableColumns count="12">
    <tableColumn id="1" xr3:uid="{0B6CA32E-3C3A-4123-B075-BD4979C30C8E}" name="#" totalsRowLabel="Totaal" dataDxfId="352" totalsRowDxfId="351"/>
    <tableColumn id="2" xr3:uid="{9A8189FF-8DA8-4206-AB47-D8F56D87B93F}" name="Processtap_x000a_no." dataDxfId="350" totalsRowDxfId="349"/>
    <tableColumn id="3" xr3:uid="{2031578B-F9C3-4C7C-BC37-45C3531E02C0}" name="Processtap" dataDxfId="348" totalsRowDxfId="347"/>
    <tableColumn id="6" xr3:uid="{87B9E3EC-9AC6-45D3-BD00-F9D8EDBFC277}" name="Begrip no." dataDxfId="346"/>
    <tableColumn id="14" xr3:uid="{F496AFD5-0EE3-4DE1-8EA3-1C483DDF1CA9}" name="Begrip" dataDxfId="345" totalsRowDxfId="344"/>
    <tableColumn id="7" xr3:uid="{7EE764A4-119F-4798-9B60-BD53B17ADFFB}" name="QRNS" dataDxfId="343" totalsRowDxfId="342"/>
    <tableColumn id="5" xr3:uid="{A9BAAD5A-EC79-4FFA-93B2-E3E7AC7331EC}" name="DTBR" dataDxfId="341" totalsRowDxfId="340"/>
    <tableColumn id="12" xr3:uid="{C376E8D9-16B2-436A-90A6-68C0AA2B743B}" name="AUMC" dataDxfId="339" totalsRowDxfId="338"/>
    <tableColumn id="8" xr3:uid="{A2857558-182C-420D-85C8-0A2B5FFFB1A2}" name="Overnemen_x000a_(blauw)" dataDxfId="337" totalsRowDxfId="336"/>
    <tableColumn id="9" xr3:uid="{1FCB1387-78DF-42C8-A6AA-A5015E905603}" name="Invoertype/opties" dataDxfId="335" totalsRowDxfId="334"/>
    <tableColumn id="10" xr3:uid="{FB4D8FE4-3D01-49B0-B1A1-F7BEC57C3F09}" name="Infoblok" dataDxfId="333" totalsRowDxfId="332"/>
    <tableColumn id="11" xr3:uid="{771D506C-8E7F-4C94-A57D-709FA64AD4B0}" name="Toelichting" dataDxfId="331" totalsRowDxfId="330"/>
  </tableColumns>
  <tableStyleInfo name="TableStyleMedium2" showFirstColumn="1"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1" dT="2022-08-28T17:50:34.28" personId="{51FDF1A3-0DD8-6B49-A759-DEBF7FA7CB3A}" id="{735F975F-94C7-A749-BB47-1A2A5DD283F7}">
    <text>datum bezoek 1e neuropsycholoog</text>
  </threadedComment>
  <threadedComment ref="D11" dT="2022-09-27T11:01:51.07" personId="{51FDF1A3-0DD8-6B49-A759-DEBF7FA7CB3A}" id="{7D109903-201D-9544-AFE7-D4CFE7CADFED}">
    <text>datum mdo</text>
  </threadedComment>
  <threadedComment ref="D12" dT="2022-09-27T11:03:20.44" personId="{51FDF1A3-0DD8-6B49-A759-DEBF7FA7CB3A}" id="{EC1D8A37-23D3-D049-8F15-00E78F282958}">
    <text>Diagnoses</text>
  </threadedComment>
  <threadedComment ref="C13" dT="2022-08-28T17:49:42.48" personId="{51FDF1A3-0DD8-6B49-A759-DEBF7FA7CB3A}" id="{B9284815-8799-5548-BC4C-8924B748DEDF}">
    <text>Onderzoeken die zijn gedaan en evt behandelingen</text>
  </threadedComment>
  <threadedComment ref="C13" dT="2022-09-27T10:56:08.54" personId="{51FDF1A3-0DD8-6B49-A759-DEBF7FA7CB3A}" id="{E679CBC9-E640-D04A-A6FF-F4EB0D31023B}" parentId="{B9284815-8799-5548-BC4C-8924B748DEDF}">
    <text>onderzoeken die ingezet kunnen worden: -Bloedonderzoek, ECG, Video opname lichamelijk functioneren, MRI scan van de hersenen, neuropsychologisch onderzoek en psychiatrisch onderzoek</text>
  </threadedComment>
  <threadedComment ref="E13" dT="2022-09-27T11:04:51.59" personId="{51FDF1A3-0DD8-6B49-A759-DEBF7FA7CB3A}" id="{53F3B7B7-7F04-7C40-B159-4AA25D13735E}">
    <text>in te zetten behandeling of geen behandeling</text>
  </threadedComment>
  <threadedComment ref="B17" dT="2022-08-28T17:49:42.48" personId="{51FDF1A3-0DD8-6B49-A759-DEBF7FA7CB3A}" id="{962E3A92-D78C-7149-A9E8-C907EF61050F}">
    <text>Onderzoeken die zijn gedaan en evt behandelingen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2560A-5C91-473A-B389-A68F1A6F7A31}">
  <sheetPr>
    <tabColor theme="0"/>
  </sheetPr>
  <dimension ref="B1:P26"/>
  <sheetViews>
    <sheetView topLeftCell="A7" workbookViewId="0">
      <selection activeCell="B4" sqref="B4:P26"/>
    </sheetView>
  </sheetViews>
  <sheetFormatPr defaultColWidth="9.140625" defaultRowHeight="15"/>
  <cols>
    <col min="1" max="1" width="2.28515625" style="1" customWidth="1"/>
    <col min="2" max="15" width="9.140625" style="1"/>
    <col min="16" max="16" width="1.85546875" style="1" customWidth="1"/>
    <col min="17" max="16384" width="9.140625" style="1"/>
  </cols>
  <sheetData>
    <row r="1" spans="2:16" ht="6" customHeight="1"/>
    <row r="2" spans="2:16" ht="23.25">
      <c r="B2" s="21" t="s">
        <v>0</v>
      </c>
    </row>
    <row r="4" spans="2:16">
      <c r="B4" s="211" t="s">
        <v>1</v>
      </c>
      <c r="C4" s="212"/>
      <c r="D4" s="212"/>
      <c r="E4" s="212"/>
      <c r="F4" s="212"/>
      <c r="G4" s="212"/>
      <c r="H4" s="212"/>
      <c r="I4" s="212"/>
      <c r="J4" s="212"/>
      <c r="K4" s="212"/>
      <c r="L4" s="212"/>
      <c r="M4" s="212"/>
      <c r="N4" s="212"/>
      <c r="O4" s="212"/>
      <c r="P4" s="212"/>
    </row>
    <row r="5" spans="2:16">
      <c r="B5" s="212"/>
      <c r="C5" s="212"/>
      <c r="D5" s="212"/>
      <c r="E5" s="212"/>
      <c r="F5" s="212"/>
      <c r="G5" s="212"/>
      <c r="H5" s="212"/>
      <c r="I5" s="212"/>
      <c r="J5" s="212"/>
      <c r="K5" s="212"/>
      <c r="L5" s="212"/>
      <c r="M5" s="212"/>
      <c r="N5" s="212"/>
      <c r="O5" s="212"/>
      <c r="P5" s="212"/>
    </row>
    <row r="6" spans="2:16">
      <c r="B6" s="212"/>
      <c r="C6" s="212"/>
      <c r="D6" s="212"/>
      <c r="E6" s="212"/>
      <c r="F6" s="212"/>
      <c r="G6" s="212"/>
      <c r="H6" s="212"/>
      <c r="I6" s="212"/>
      <c r="J6" s="212"/>
      <c r="K6" s="212"/>
      <c r="L6" s="212"/>
      <c r="M6" s="212"/>
      <c r="N6" s="212"/>
      <c r="O6" s="212"/>
      <c r="P6" s="212"/>
    </row>
    <row r="7" spans="2:16">
      <c r="B7" s="212"/>
      <c r="C7" s="212"/>
      <c r="D7" s="212"/>
      <c r="E7" s="212"/>
      <c r="F7" s="212"/>
      <c r="G7" s="212"/>
      <c r="H7" s="212"/>
      <c r="I7" s="212"/>
      <c r="J7" s="212"/>
      <c r="K7" s="212"/>
      <c r="L7" s="212"/>
      <c r="M7" s="212"/>
      <c r="N7" s="212"/>
      <c r="O7" s="212"/>
      <c r="P7" s="212"/>
    </row>
    <row r="8" spans="2:16">
      <c r="B8" s="212"/>
      <c r="C8" s="212"/>
      <c r="D8" s="212"/>
      <c r="E8" s="212"/>
      <c r="F8" s="212"/>
      <c r="G8" s="212"/>
      <c r="H8" s="212"/>
      <c r="I8" s="212"/>
      <c r="J8" s="212"/>
      <c r="K8" s="212"/>
      <c r="L8" s="212"/>
      <c r="M8" s="212"/>
      <c r="N8" s="212"/>
      <c r="O8" s="212"/>
      <c r="P8" s="212"/>
    </row>
    <row r="9" spans="2:16">
      <c r="B9" s="212"/>
      <c r="C9" s="212"/>
      <c r="D9" s="212"/>
      <c r="E9" s="212"/>
      <c r="F9" s="212"/>
      <c r="G9" s="212"/>
      <c r="H9" s="212"/>
      <c r="I9" s="212"/>
      <c r="J9" s="212"/>
      <c r="K9" s="212"/>
      <c r="L9" s="212"/>
      <c r="M9" s="212"/>
      <c r="N9" s="212"/>
      <c r="O9" s="212"/>
      <c r="P9" s="212"/>
    </row>
    <row r="10" spans="2:16">
      <c r="B10" s="212"/>
      <c r="C10" s="212"/>
      <c r="D10" s="212"/>
      <c r="E10" s="212"/>
      <c r="F10" s="212"/>
      <c r="G10" s="212"/>
      <c r="H10" s="212"/>
      <c r="I10" s="212"/>
      <c r="J10" s="212"/>
      <c r="K10" s="212"/>
      <c r="L10" s="212"/>
      <c r="M10" s="212"/>
      <c r="N10" s="212"/>
      <c r="O10" s="212"/>
      <c r="P10" s="212"/>
    </row>
    <row r="11" spans="2:16">
      <c r="B11" s="212"/>
      <c r="C11" s="212"/>
      <c r="D11" s="212"/>
      <c r="E11" s="212"/>
      <c r="F11" s="212"/>
      <c r="G11" s="212"/>
      <c r="H11" s="212"/>
      <c r="I11" s="212"/>
      <c r="J11" s="212"/>
      <c r="K11" s="212"/>
      <c r="L11" s="212"/>
      <c r="M11" s="212"/>
      <c r="N11" s="212"/>
      <c r="O11" s="212"/>
      <c r="P11" s="212"/>
    </row>
    <row r="12" spans="2:16">
      <c r="B12" s="212"/>
      <c r="C12" s="212"/>
      <c r="D12" s="212"/>
      <c r="E12" s="212"/>
      <c r="F12" s="212"/>
      <c r="G12" s="212"/>
      <c r="H12" s="212"/>
      <c r="I12" s="212"/>
      <c r="J12" s="212"/>
      <c r="K12" s="212"/>
      <c r="L12" s="212"/>
      <c r="M12" s="212"/>
      <c r="N12" s="212"/>
      <c r="O12" s="212"/>
      <c r="P12" s="212"/>
    </row>
    <row r="13" spans="2:16">
      <c r="B13" s="212"/>
      <c r="C13" s="212"/>
      <c r="D13" s="212"/>
      <c r="E13" s="212"/>
      <c r="F13" s="212"/>
      <c r="G13" s="212"/>
      <c r="H13" s="212"/>
      <c r="I13" s="212"/>
      <c r="J13" s="212"/>
      <c r="K13" s="212"/>
      <c r="L13" s="212"/>
      <c r="M13" s="212"/>
      <c r="N13" s="212"/>
      <c r="O13" s="212"/>
      <c r="P13" s="212"/>
    </row>
    <row r="14" spans="2:16">
      <c r="B14" s="212"/>
      <c r="C14" s="212"/>
      <c r="D14" s="212"/>
      <c r="E14" s="212"/>
      <c r="F14" s="212"/>
      <c r="G14" s="212"/>
      <c r="H14" s="212"/>
      <c r="I14" s="212"/>
      <c r="J14" s="212"/>
      <c r="K14" s="212"/>
      <c r="L14" s="212"/>
      <c r="M14" s="212"/>
      <c r="N14" s="212"/>
      <c r="O14" s="212"/>
      <c r="P14" s="212"/>
    </row>
    <row r="15" spans="2:16">
      <c r="B15" s="212"/>
      <c r="C15" s="212"/>
      <c r="D15" s="212"/>
      <c r="E15" s="212"/>
      <c r="F15" s="212"/>
      <c r="G15" s="212"/>
      <c r="H15" s="212"/>
      <c r="I15" s="212"/>
      <c r="J15" s="212"/>
      <c r="K15" s="212"/>
      <c r="L15" s="212"/>
      <c r="M15" s="212"/>
      <c r="N15" s="212"/>
      <c r="O15" s="212"/>
      <c r="P15" s="212"/>
    </row>
    <row r="16" spans="2:16">
      <c r="B16" s="212"/>
      <c r="C16" s="212"/>
      <c r="D16" s="212"/>
      <c r="E16" s="212"/>
      <c r="F16" s="212"/>
      <c r="G16" s="212"/>
      <c r="H16" s="212"/>
      <c r="I16" s="212"/>
      <c r="J16" s="212"/>
      <c r="K16" s="212"/>
      <c r="L16" s="212"/>
      <c r="M16" s="212"/>
      <c r="N16" s="212"/>
      <c r="O16" s="212"/>
      <c r="P16" s="212"/>
    </row>
    <row r="17" spans="2:16">
      <c r="B17" s="212"/>
      <c r="C17" s="212"/>
      <c r="D17" s="212"/>
      <c r="E17" s="212"/>
      <c r="F17" s="212"/>
      <c r="G17" s="212"/>
      <c r="H17" s="212"/>
      <c r="I17" s="212"/>
      <c r="J17" s="212"/>
      <c r="K17" s="212"/>
      <c r="L17" s="212"/>
      <c r="M17" s="212"/>
      <c r="N17" s="212"/>
      <c r="O17" s="212"/>
      <c r="P17" s="212"/>
    </row>
    <row r="18" spans="2:16">
      <c r="B18" s="212"/>
      <c r="C18" s="212"/>
      <c r="D18" s="212"/>
      <c r="E18" s="212"/>
      <c r="F18" s="212"/>
      <c r="G18" s="212"/>
      <c r="H18" s="212"/>
      <c r="I18" s="212"/>
      <c r="J18" s="212"/>
      <c r="K18" s="212"/>
      <c r="L18" s="212"/>
      <c r="M18" s="212"/>
      <c r="N18" s="212"/>
      <c r="O18" s="212"/>
      <c r="P18" s="212"/>
    </row>
    <row r="19" spans="2:16">
      <c r="B19" s="212"/>
      <c r="C19" s="212"/>
      <c r="D19" s="212"/>
      <c r="E19" s="212"/>
      <c r="F19" s="212"/>
      <c r="G19" s="212"/>
      <c r="H19" s="212"/>
      <c r="I19" s="212"/>
      <c r="J19" s="212"/>
      <c r="K19" s="212"/>
      <c r="L19" s="212"/>
      <c r="M19" s="212"/>
      <c r="N19" s="212"/>
      <c r="O19" s="212"/>
      <c r="P19" s="212"/>
    </row>
    <row r="20" spans="2:16">
      <c r="B20" s="212"/>
      <c r="C20" s="212"/>
      <c r="D20" s="212"/>
      <c r="E20" s="212"/>
      <c r="F20" s="212"/>
      <c r="G20" s="212"/>
      <c r="H20" s="212"/>
      <c r="I20" s="212"/>
      <c r="J20" s="212"/>
      <c r="K20" s="212"/>
      <c r="L20" s="212"/>
      <c r="M20" s="212"/>
      <c r="N20" s="212"/>
      <c r="O20" s="212"/>
      <c r="P20" s="212"/>
    </row>
    <row r="21" spans="2:16">
      <c r="B21" s="212"/>
      <c r="C21" s="212"/>
      <c r="D21" s="212"/>
      <c r="E21" s="212"/>
      <c r="F21" s="212"/>
      <c r="G21" s="212"/>
      <c r="H21" s="212"/>
      <c r="I21" s="212"/>
      <c r="J21" s="212"/>
      <c r="K21" s="212"/>
      <c r="L21" s="212"/>
      <c r="M21" s="212"/>
      <c r="N21" s="212"/>
      <c r="O21" s="212"/>
      <c r="P21" s="212"/>
    </row>
    <row r="22" spans="2:16">
      <c r="B22" s="212"/>
      <c r="C22" s="212"/>
      <c r="D22" s="212"/>
      <c r="E22" s="212"/>
      <c r="F22" s="212"/>
      <c r="G22" s="212"/>
      <c r="H22" s="212"/>
      <c r="I22" s="212"/>
      <c r="J22" s="212"/>
      <c r="K22" s="212"/>
      <c r="L22" s="212"/>
      <c r="M22" s="212"/>
      <c r="N22" s="212"/>
      <c r="O22" s="212"/>
      <c r="P22" s="212"/>
    </row>
    <row r="23" spans="2:16">
      <c r="B23" s="212"/>
      <c r="C23" s="212"/>
      <c r="D23" s="212"/>
      <c r="E23" s="212"/>
      <c r="F23" s="212"/>
      <c r="G23" s="212"/>
      <c r="H23" s="212"/>
      <c r="I23" s="212"/>
      <c r="J23" s="212"/>
      <c r="K23" s="212"/>
      <c r="L23" s="212"/>
      <c r="M23" s="212"/>
      <c r="N23" s="212"/>
      <c r="O23" s="212"/>
      <c r="P23" s="212"/>
    </row>
    <row r="24" spans="2:16">
      <c r="B24" s="212"/>
      <c r="C24" s="212"/>
      <c r="D24" s="212"/>
      <c r="E24" s="212"/>
      <c r="F24" s="212"/>
      <c r="G24" s="212"/>
      <c r="H24" s="212"/>
      <c r="I24" s="212"/>
      <c r="J24" s="212"/>
      <c r="K24" s="212"/>
      <c r="L24" s="212"/>
      <c r="M24" s="212"/>
      <c r="N24" s="212"/>
      <c r="O24" s="212"/>
      <c r="P24" s="212"/>
    </row>
    <row r="25" spans="2:16">
      <c r="B25" s="212"/>
      <c r="C25" s="212"/>
      <c r="D25" s="212"/>
      <c r="E25" s="212"/>
      <c r="F25" s="212"/>
      <c r="G25" s="212"/>
      <c r="H25" s="212"/>
      <c r="I25" s="212"/>
      <c r="J25" s="212"/>
      <c r="K25" s="212"/>
      <c r="L25" s="212"/>
      <c r="M25" s="212"/>
      <c r="N25" s="212"/>
      <c r="O25" s="212"/>
      <c r="P25" s="212"/>
    </row>
    <row r="26" spans="2:16" ht="194.25" customHeight="1">
      <c r="B26" s="212"/>
      <c r="C26" s="212"/>
      <c r="D26" s="212"/>
      <c r="E26" s="212"/>
      <c r="F26" s="212"/>
      <c r="G26" s="212"/>
      <c r="H26" s="212"/>
      <c r="I26" s="212"/>
      <c r="J26" s="212"/>
      <c r="K26" s="212"/>
      <c r="L26" s="212"/>
      <c r="M26" s="212"/>
      <c r="N26" s="212"/>
      <c r="O26" s="212"/>
      <c r="P26" s="212"/>
    </row>
  </sheetData>
  <mergeCells count="1">
    <mergeCell ref="B4:P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86D6D-795F-7B48-8000-7ECD6940C650}">
  <dimension ref="A1:Q664"/>
  <sheetViews>
    <sheetView topLeftCell="A3" zoomScale="89" zoomScaleNormal="197" workbookViewId="0">
      <selection activeCell="N7" sqref="N7"/>
    </sheetView>
  </sheetViews>
  <sheetFormatPr defaultColWidth="11.42578125" defaultRowHeight="15"/>
  <cols>
    <col min="1" max="1" width="30.7109375" customWidth="1"/>
    <col min="2" max="2" width="27.7109375" customWidth="1"/>
    <col min="3" max="3" width="26.28515625" customWidth="1"/>
    <col min="4" max="4" width="24.140625" customWidth="1"/>
    <col min="5" max="5" width="26.42578125" customWidth="1"/>
    <col min="6" max="9" width="24.140625" customWidth="1"/>
    <col min="10" max="13" width="34.28515625" customWidth="1"/>
    <col min="14" max="16" width="22.85546875" customWidth="1"/>
    <col min="17" max="17" width="24.140625" customWidth="1"/>
    <col min="18" max="18" width="12.42578125" customWidth="1"/>
  </cols>
  <sheetData>
    <row r="1" spans="1:17" s="151" customFormat="1" ht="18.75">
      <c r="A1" s="149" t="s">
        <v>2</v>
      </c>
      <c r="B1" s="150"/>
      <c r="C1" s="150"/>
      <c r="D1" s="150"/>
      <c r="E1" s="150"/>
      <c r="F1" s="150"/>
      <c r="G1" s="150"/>
      <c r="H1" s="150"/>
      <c r="I1" s="150"/>
      <c r="J1" s="150"/>
      <c r="K1" s="150"/>
      <c r="L1" s="150"/>
      <c r="M1" s="150"/>
      <c r="N1" s="150"/>
      <c r="O1" s="150"/>
      <c r="P1" s="150"/>
      <c r="Q1" s="150"/>
    </row>
    <row r="2" spans="1:17" s="151" customFormat="1"/>
    <row r="3" spans="1:17" s="151" customFormat="1" ht="15.75">
      <c r="A3" s="152" t="s">
        <v>3</v>
      </c>
      <c r="B3" s="153" t="s">
        <v>4</v>
      </c>
      <c r="C3" s="154"/>
      <c r="D3" s="154"/>
      <c r="E3" s="154"/>
      <c r="F3" s="154"/>
      <c r="G3" s="154"/>
      <c r="H3" s="154"/>
      <c r="I3" s="154"/>
      <c r="J3" s="154"/>
      <c r="K3" s="154"/>
      <c r="L3" s="154"/>
      <c r="M3" s="154"/>
      <c r="N3" s="154"/>
      <c r="O3" s="154"/>
      <c r="P3" s="154"/>
      <c r="Q3" s="154"/>
    </row>
    <row r="4" spans="1:17" s="151" customFormat="1" ht="15.75" thickBot="1">
      <c r="B4" s="155"/>
      <c r="C4" s="155"/>
      <c r="D4" s="156"/>
      <c r="E4" s="156"/>
      <c r="F4" s="155"/>
      <c r="G4" s="155"/>
      <c r="H4" s="155"/>
      <c r="I4" s="155"/>
    </row>
    <row r="5" spans="1:17" s="151" customFormat="1" ht="41.1" customHeight="1" thickBot="1">
      <c r="A5" s="157" t="s">
        <v>5</v>
      </c>
      <c r="B5" s="158" t="s">
        <v>6</v>
      </c>
      <c r="C5" s="158" t="s">
        <v>7</v>
      </c>
      <c r="D5" s="158" t="s">
        <v>8</v>
      </c>
      <c r="E5" s="158" t="s">
        <v>9</v>
      </c>
      <c r="F5" s="158" t="s">
        <v>10</v>
      </c>
      <c r="G5" s="158" t="s">
        <v>10</v>
      </c>
      <c r="H5" s="158" t="s">
        <v>11</v>
      </c>
      <c r="I5" s="158" t="s">
        <v>11</v>
      </c>
      <c r="J5" s="159" t="s">
        <v>12</v>
      </c>
      <c r="K5" s="159" t="s">
        <v>13</v>
      </c>
      <c r="L5" s="160" t="s">
        <v>14</v>
      </c>
      <c r="M5" s="158" t="s">
        <v>15</v>
      </c>
      <c r="N5" s="158" t="s">
        <v>16</v>
      </c>
      <c r="O5" s="161"/>
      <c r="P5" s="161"/>
      <c r="Q5" s="161"/>
    </row>
    <row r="6" spans="1:17" s="151" customFormat="1" ht="93" customHeight="1" thickBot="1">
      <c r="A6" s="157" t="s">
        <v>17</v>
      </c>
      <c r="B6" s="158" t="s">
        <v>18</v>
      </c>
      <c r="C6" s="158" t="s">
        <v>19</v>
      </c>
      <c r="D6" s="158" t="s">
        <v>20</v>
      </c>
      <c r="E6" s="158" t="s">
        <v>21</v>
      </c>
      <c r="F6" s="158" t="s">
        <v>22</v>
      </c>
      <c r="G6" s="158" t="s">
        <v>23</v>
      </c>
      <c r="H6" s="158" t="s">
        <v>24</v>
      </c>
      <c r="I6" s="158" t="s">
        <v>25</v>
      </c>
      <c r="J6" s="159" t="s">
        <v>26</v>
      </c>
      <c r="K6" s="159" t="s">
        <v>27</v>
      </c>
      <c r="L6" s="160" t="s">
        <v>28</v>
      </c>
      <c r="M6" s="158" t="s">
        <v>29</v>
      </c>
      <c r="N6" s="158" t="s">
        <v>30</v>
      </c>
      <c r="O6" s="161"/>
      <c r="P6" s="161"/>
      <c r="Q6" s="161"/>
    </row>
    <row r="7" spans="1:17" ht="105.75" thickBot="1">
      <c r="A7" s="162" t="s">
        <v>31</v>
      </c>
      <c r="B7" s="158" t="s">
        <v>32</v>
      </c>
      <c r="C7" s="158" t="s">
        <v>33</v>
      </c>
      <c r="D7" s="158" t="s">
        <v>34</v>
      </c>
      <c r="E7" s="158" t="s">
        <v>35</v>
      </c>
      <c r="F7" s="163" t="s">
        <v>36</v>
      </c>
      <c r="G7" s="158" t="s">
        <v>37</v>
      </c>
      <c r="H7" s="158" t="s">
        <v>38</v>
      </c>
      <c r="I7" s="158" t="s">
        <v>39</v>
      </c>
      <c r="J7" s="159" t="s">
        <v>40</v>
      </c>
      <c r="K7" s="159" t="s">
        <v>41</v>
      </c>
      <c r="L7" s="160" t="s">
        <v>38</v>
      </c>
      <c r="M7" s="159" t="s">
        <v>41</v>
      </c>
      <c r="N7" s="158" t="s">
        <v>41</v>
      </c>
      <c r="O7" s="161"/>
      <c r="P7" s="161"/>
      <c r="Q7" s="161"/>
    </row>
    <row r="8" spans="1:17">
      <c r="A8" s="164" t="s">
        <v>42</v>
      </c>
      <c r="B8" s="165"/>
      <c r="C8" s="165"/>
      <c r="D8" s="165"/>
      <c r="E8" s="165"/>
      <c r="F8" s="165"/>
      <c r="G8" s="165"/>
      <c r="H8" s="165"/>
      <c r="I8" s="165"/>
      <c r="J8" s="165"/>
      <c r="K8" s="165"/>
      <c r="L8" s="165"/>
      <c r="M8" s="165"/>
      <c r="N8" s="165"/>
      <c r="O8" s="165"/>
      <c r="P8" s="165"/>
      <c r="Q8" s="165"/>
    </row>
    <row r="9" spans="1:17" ht="30">
      <c r="C9" s="166"/>
      <c r="D9" s="165"/>
      <c r="E9" s="165"/>
      <c r="F9" s="165" t="s">
        <v>43</v>
      </c>
      <c r="G9" s="165"/>
      <c r="H9" s="165"/>
      <c r="I9" s="165"/>
      <c r="J9" s="165" t="s">
        <v>44</v>
      </c>
      <c r="K9" s="165"/>
      <c r="L9" s="165"/>
      <c r="M9" s="165"/>
      <c r="N9" s="165" t="s">
        <v>45</v>
      </c>
      <c r="O9" s="165"/>
      <c r="P9" s="165"/>
      <c r="Q9" s="165"/>
    </row>
    <row r="10" spans="1:17">
      <c r="A10" s="167" t="s">
        <v>46</v>
      </c>
      <c r="B10" s="168"/>
      <c r="C10" s="168"/>
      <c r="D10" s="168"/>
      <c r="E10" s="168"/>
      <c r="F10" s="168"/>
      <c r="G10" s="168"/>
      <c r="H10" s="168"/>
      <c r="I10" s="168"/>
      <c r="J10" s="168"/>
      <c r="K10" s="168"/>
      <c r="L10" s="169"/>
      <c r="M10" s="169"/>
      <c r="N10" s="168"/>
      <c r="O10" s="168"/>
      <c r="P10" s="168"/>
      <c r="Q10" s="168"/>
    </row>
    <row r="11" spans="1:17">
      <c r="A11" s="170" t="s">
        <v>47</v>
      </c>
      <c r="B11" s="171" t="s">
        <v>48</v>
      </c>
      <c r="C11" s="171" t="s">
        <v>49</v>
      </c>
      <c r="D11" s="171" t="s">
        <v>49</v>
      </c>
      <c r="E11" s="171" t="s">
        <v>49</v>
      </c>
      <c r="F11" s="171" t="s">
        <v>49</v>
      </c>
      <c r="G11" s="171" t="s">
        <v>49</v>
      </c>
      <c r="H11" s="171" t="s">
        <v>50</v>
      </c>
      <c r="I11" s="171" t="s">
        <v>51</v>
      </c>
      <c r="J11" s="171" t="s">
        <v>52</v>
      </c>
      <c r="K11" s="171"/>
      <c r="L11" s="172" t="s">
        <v>50</v>
      </c>
      <c r="M11" s="172"/>
      <c r="N11" s="171" t="s">
        <v>52</v>
      </c>
      <c r="O11" s="173"/>
      <c r="P11" s="173"/>
      <c r="Q11" s="173"/>
    </row>
    <row r="12" spans="1:17" ht="30">
      <c r="A12" s="170" t="s">
        <v>47</v>
      </c>
      <c r="B12" s="171" t="s">
        <v>53</v>
      </c>
      <c r="C12" s="171" t="s">
        <v>52</v>
      </c>
      <c r="D12" s="171" t="s">
        <v>52</v>
      </c>
      <c r="E12" s="171" t="s">
        <v>54</v>
      </c>
      <c r="F12" s="171" t="s">
        <v>54</v>
      </c>
      <c r="G12" s="171" t="s">
        <v>55</v>
      </c>
      <c r="H12" s="171" t="s">
        <v>52</v>
      </c>
      <c r="I12" s="171" t="s">
        <v>56</v>
      </c>
      <c r="J12" s="171" t="s">
        <v>54</v>
      </c>
      <c r="K12" s="171"/>
      <c r="L12" s="172" t="s">
        <v>52</v>
      </c>
      <c r="M12" s="172"/>
      <c r="N12" s="171"/>
      <c r="O12" s="173"/>
      <c r="P12" s="173"/>
      <c r="Q12" s="173"/>
    </row>
    <row r="13" spans="1:17">
      <c r="A13" s="170" t="s">
        <v>47</v>
      </c>
      <c r="B13" s="171"/>
      <c r="C13" s="171" t="s">
        <v>50</v>
      </c>
      <c r="D13" s="171" t="s">
        <v>50</v>
      </c>
      <c r="E13" s="171" t="s">
        <v>57</v>
      </c>
      <c r="F13" s="171" t="s">
        <v>58</v>
      </c>
      <c r="G13" s="171" t="s">
        <v>59</v>
      </c>
      <c r="H13" s="171" t="s">
        <v>60</v>
      </c>
      <c r="I13" s="171" t="s">
        <v>61</v>
      </c>
      <c r="J13" s="171" t="s">
        <v>49</v>
      </c>
      <c r="K13" s="171"/>
      <c r="L13" s="172" t="s">
        <v>60</v>
      </c>
      <c r="M13" s="172"/>
      <c r="N13" s="171" t="s">
        <v>54</v>
      </c>
      <c r="O13" s="173"/>
      <c r="P13" s="168"/>
      <c r="Q13" s="173"/>
    </row>
    <row r="14" spans="1:17">
      <c r="A14" s="170" t="s">
        <v>47</v>
      </c>
      <c r="B14" s="171" t="s">
        <v>62</v>
      </c>
      <c r="C14" s="171" t="s">
        <v>63</v>
      </c>
      <c r="D14" s="171" t="s">
        <v>54</v>
      </c>
      <c r="E14" s="171" t="s">
        <v>52</v>
      </c>
      <c r="F14" s="171" t="s">
        <v>64</v>
      </c>
      <c r="G14" s="171" t="s">
        <v>65</v>
      </c>
      <c r="H14" s="171" t="s">
        <v>66</v>
      </c>
      <c r="I14" s="171" t="s">
        <v>67</v>
      </c>
      <c r="J14" s="174" t="s">
        <v>50</v>
      </c>
      <c r="K14" s="174"/>
      <c r="L14" s="172" t="s">
        <v>66</v>
      </c>
      <c r="M14" s="172"/>
      <c r="N14" s="171" t="s">
        <v>49</v>
      </c>
      <c r="O14" s="168"/>
      <c r="P14" s="168"/>
      <c r="Q14" s="173"/>
    </row>
    <row r="15" spans="1:17">
      <c r="A15" s="170" t="s">
        <v>47</v>
      </c>
      <c r="B15" s="171" t="s">
        <v>68</v>
      </c>
      <c r="C15" s="171" t="s">
        <v>69</v>
      </c>
      <c r="D15" s="171" t="s">
        <v>70</v>
      </c>
      <c r="E15" s="171"/>
      <c r="F15" s="171" t="s">
        <v>71</v>
      </c>
      <c r="G15" s="171" t="s">
        <v>72</v>
      </c>
      <c r="H15" s="175" t="s">
        <v>54</v>
      </c>
      <c r="I15" s="175" t="s">
        <v>73</v>
      </c>
      <c r="J15" s="174" t="s">
        <v>74</v>
      </c>
      <c r="K15" s="174"/>
      <c r="L15" s="176" t="s">
        <v>54</v>
      </c>
      <c r="M15" s="176"/>
      <c r="N15" s="171" t="s">
        <v>75</v>
      </c>
      <c r="O15" s="168"/>
      <c r="P15" s="168"/>
      <c r="Q15" s="173"/>
    </row>
    <row r="16" spans="1:17">
      <c r="A16" s="170" t="s">
        <v>47</v>
      </c>
      <c r="B16" s="171" t="s">
        <v>52</v>
      </c>
      <c r="C16" s="171" t="s">
        <v>54</v>
      </c>
      <c r="D16" s="171"/>
      <c r="E16" s="171"/>
      <c r="F16" s="171" t="s">
        <v>76</v>
      </c>
      <c r="G16" s="171" t="s">
        <v>77</v>
      </c>
      <c r="H16" s="174" t="s">
        <v>49</v>
      </c>
      <c r="I16" s="175" t="s">
        <v>78</v>
      </c>
      <c r="J16" s="174" t="s">
        <v>71</v>
      </c>
      <c r="K16" s="174"/>
      <c r="L16" s="172" t="s">
        <v>49</v>
      </c>
      <c r="M16" s="172"/>
      <c r="N16" s="174" t="s">
        <v>71</v>
      </c>
      <c r="O16" s="168"/>
      <c r="P16" s="168"/>
      <c r="Q16" s="173"/>
    </row>
    <row r="17" spans="1:17">
      <c r="A17" s="170" t="s">
        <v>47</v>
      </c>
      <c r="B17" s="171" t="s">
        <v>50</v>
      </c>
      <c r="C17" s="171" t="s">
        <v>64</v>
      </c>
      <c r="D17" s="171"/>
      <c r="E17" s="171"/>
      <c r="F17" s="171" t="s">
        <v>69</v>
      </c>
      <c r="G17" s="171"/>
      <c r="H17" s="171" t="s">
        <v>79</v>
      </c>
      <c r="I17" s="171" t="s">
        <v>52</v>
      </c>
      <c r="J17" s="168"/>
      <c r="K17" s="168"/>
      <c r="L17" s="172" t="s">
        <v>79</v>
      </c>
      <c r="M17" s="172"/>
      <c r="N17" s="168"/>
      <c r="O17" s="168"/>
      <c r="P17" s="168"/>
      <c r="Q17" s="173"/>
    </row>
    <row r="18" spans="1:17" ht="27" customHeight="1">
      <c r="A18" s="170" t="s">
        <v>47</v>
      </c>
      <c r="B18" s="171"/>
      <c r="C18" s="171" t="s">
        <v>80</v>
      </c>
      <c r="D18" s="171"/>
      <c r="E18" s="171"/>
      <c r="F18" s="171" t="s">
        <v>81</v>
      </c>
      <c r="G18" s="171"/>
      <c r="H18" s="171" t="s">
        <v>56</v>
      </c>
      <c r="I18" s="171" t="s">
        <v>82</v>
      </c>
      <c r="J18" s="168"/>
      <c r="K18" s="168"/>
      <c r="L18" s="172" t="s">
        <v>56</v>
      </c>
      <c r="M18" s="172"/>
      <c r="N18" s="168"/>
      <c r="O18" s="168"/>
      <c r="P18" s="168"/>
      <c r="Q18" s="173"/>
    </row>
    <row r="19" spans="1:17" ht="30" customHeight="1">
      <c r="A19" s="170" t="s">
        <v>47</v>
      </c>
      <c r="B19" s="171"/>
      <c r="C19" s="171" t="s">
        <v>83</v>
      </c>
      <c r="D19" s="171"/>
      <c r="E19" s="171"/>
      <c r="F19" s="174" t="s">
        <v>75</v>
      </c>
      <c r="G19" s="171"/>
      <c r="H19" s="171" t="s">
        <v>61</v>
      </c>
      <c r="I19" s="171" t="s">
        <v>84</v>
      </c>
      <c r="J19" s="168"/>
      <c r="K19" s="168"/>
      <c r="L19" s="172" t="s">
        <v>61</v>
      </c>
      <c r="M19" s="172"/>
      <c r="N19" s="168"/>
      <c r="O19" s="168"/>
      <c r="P19" s="168"/>
      <c r="Q19" s="173"/>
    </row>
    <row r="20" spans="1:17">
      <c r="A20" s="170" t="s">
        <v>47</v>
      </c>
      <c r="B20" s="171"/>
      <c r="C20" s="171" t="s">
        <v>85</v>
      </c>
      <c r="D20" s="171"/>
      <c r="E20" s="171"/>
      <c r="F20" s="174" t="s">
        <v>86</v>
      </c>
      <c r="G20" s="171"/>
      <c r="H20" s="171"/>
      <c r="I20" s="171"/>
      <c r="J20" s="168"/>
      <c r="K20" s="168"/>
      <c r="L20" s="168"/>
      <c r="M20" s="168"/>
      <c r="N20" s="168"/>
      <c r="O20" s="168"/>
      <c r="P20" s="168"/>
      <c r="Q20" s="173"/>
    </row>
    <row r="21" spans="1:17">
      <c r="A21" s="170" t="s">
        <v>47</v>
      </c>
      <c r="B21" s="171"/>
      <c r="C21" s="171" t="s">
        <v>87</v>
      </c>
      <c r="D21" s="171"/>
      <c r="E21" s="171"/>
      <c r="F21" s="171" t="s">
        <v>86</v>
      </c>
      <c r="G21" s="171"/>
      <c r="H21" s="171"/>
      <c r="I21" s="171"/>
      <c r="J21" s="168"/>
      <c r="K21" s="168"/>
      <c r="L21" s="168"/>
      <c r="M21" s="168"/>
      <c r="N21" s="168"/>
      <c r="O21" s="168"/>
      <c r="P21" s="168"/>
      <c r="Q21" s="173"/>
    </row>
    <row r="22" spans="1:17">
      <c r="A22" s="170" t="s">
        <v>47</v>
      </c>
      <c r="B22" s="171"/>
      <c r="C22" s="171" t="s">
        <v>88</v>
      </c>
      <c r="D22" s="171"/>
      <c r="E22" s="171"/>
      <c r="F22" s="171" t="s">
        <v>83</v>
      </c>
      <c r="G22" s="171"/>
      <c r="H22" s="171"/>
      <c r="I22" s="171"/>
      <c r="J22" s="168"/>
      <c r="K22" s="168"/>
      <c r="L22" s="168"/>
      <c r="M22" s="168"/>
      <c r="N22" s="168"/>
      <c r="O22" s="168"/>
      <c r="P22" s="168"/>
      <c r="Q22" s="168"/>
    </row>
    <row r="23" spans="1:17">
      <c r="A23" s="170" t="s">
        <v>47</v>
      </c>
      <c r="B23" s="171"/>
      <c r="C23" s="171" t="s">
        <v>89</v>
      </c>
      <c r="D23" s="171"/>
      <c r="E23" s="171"/>
      <c r="F23" s="171" t="s">
        <v>85</v>
      </c>
      <c r="G23" s="171"/>
      <c r="H23" s="171"/>
      <c r="I23" s="171"/>
      <c r="J23" s="168"/>
      <c r="K23" s="168"/>
      <c r="L23" s="168"/>
      <c r="M23" s="168"/>
      <c r="N23" s="168"/>
      <c r="O23" s="168"/>
      <c r="P23" s="168"/>
      <c r="Q23" s="168"/>
    </row>
    <row r="24" spans="1:17">
      <c r="A24" s="170" t="s">
        <v>47</v>
      </c>
      <c r="B24" s="171"/>
      <c r="C24" s="171" t="s">
        <v>90</v>
      </c>
      <c r="D24" s="171"/>
      <c r="E24" s="171"/>
      <c r="F24" s="171" t="s">
        <v>87</v>
      </c>
      <c r="G24" s="171"/>
      <c r="H24" s="171"/>
      <c r="I24" s="171"/>
      <c r="J24" s="168"/>
      <c r="K24" s="168"/>
      <c r="L24" s="168"/>
      <c r="M24" s="168"/>
      <c r="N24" s="168"/>
      <c r="O24" s="168"/>
      <c r="P24" s="168"/>
      <c r="Q24" s="168"/>
    </row>
    <row r="25" spans="1:17">
      <c r="A25" s="170"/>
      <c r="B25" s="168"/>
      <c r="C25" s="168"/>
      <c r="D25" s="168"/>
      <c r="E25" s="168"/>
      <c r="F25" s="174" t="s">
        <v>59</v>
      </c>
      <c r="G25" s="168"/>
      <c r="H25" s="168"/>
      <c r="I25" s="168"/>
      <c r="J25" s="168"/>
      <c r="K25" s="168"/>
      <c r="L25" s="168"/>
      <c r="M25" s="168"/>
      <c r="N25" s="168"/>
      <c r="O25" s="168"/>
      <c r="P25" s="168"/>
      <c r="Q25" s="168"/>
    </row>
    <row r="26" spans="1:17">
      <c r="A26" s="170"/>
      <c r="B26" s="168"/>
      <c r="C26" s="168"/>
      <c r="D26" s="168"/>
      <c r="E26" s="168"/>
      <c r="F26" s="168"/>
      <c r="G26" s="168"/>
      <c r="H26" s="168"/>
      <c r="I26" s="168"/>
      <c r="J26" s="168"/>
      <c r="K26" s="168"/>
      <c r="L26" s="168"/>
      <c r="M26" s="168"/>
      <c r="N26" s="168"/>
      <c r="O26" s="168"/>
      <c r="P26" s="168"/>
      <c r="Q26" s="168"/>
    </row>
    <row r="27" spans="1:17">
      <c r="A27" s="170"/>
      <c r="B27" s="168"/>
      <c r="C27" s="168"/>
      <c r="D27" s="168"/>
      <c r="E27" s="168"/>
      <c r="F27" s="168"/>
      <c r="G27" s="168"/>
      <c r="H27" s="168"/>
      <c r="I27" s="168"/>
      <c r="J27" s="168"/>
      <c r="K27" s="168"/>
      <c r="L27" s="168"/>
      <c r="M27" s="168"/>
      <c r="N27" s="168"/>
      <c r="O27" s="168"/>
      <c r="P27" s="168"/>
      <c r="Q27" s="168"/>
    </row>
    <row r="28" spans="1:17">
      <c r="A28" s="170"/>
      <c r="B28" s="168"/>
      <c r="C28" s="168"/>
      <c r="D28" s="168"/>
      <c r="E28" s="168"/>
      <c r="F28" s="168"/>
      <c r="G28" s="168"/>
      <c r="H28" s="168"/>
      <c r="I28" s="168"/>
      <c r="J28" s="168"/>
      <c r="K28" s="168"/>
      <c r="L28" s="168"/>
      <c r="M28" s="168"/>
      <c r="N28" s="168"/>
      <c r="O28" s="168"/>
      <c r="P28" s="168"/>
      <c r="Q28" s="168"/>
    </row>
    <row r="29" spans="1:17">
      <c r="A29" s="170"/>
      <c r="B29" s="168"/>
      <c r="C29" s="168"/>
      <c r="D29" s="168"/>
      <c r="E29" s="168"/>
      <c r="F29" s="168"/>
      <c r="G29" s="168"/>
      <c r="H29" s="168"/>
      <c r="I29" s="168"/>
      <c r="J29" s="168"/>
      <c r="K29" s="168"/>
      <c r="L29" s="168"/>
      <c r="M29" s="168"/>
      <c r="N29" s="168"/>
      <c r="O29" s="168"/>
      <c r="P29" s="168"/>
      <c r="Q29" s="168"/>
    </row>
    <row r="30" spans="1:17">
      <c r="B30" s="165"/>
      <c r="C30" s="165"/>
      <c r="D30" s="165"/>
      <c r="E30" s="165"/>
      <c r="F30" s="165"/>
      <c r="G30" s="165"/>
      <c r="H30" s="165"/>
      <c r="I30" s="165"/>
      <c r="J30" s="165"/>
      <c r="K30" s="165"/>
      <c r="L30" s="165"/>
      <c r="M30" s="165"/>
      <c r="N30" s="165"/>
      <c r="O30" s="165"/>
      <c r="P30" s="165"/>
      <c r="Q30" s="165"/>
    </row>
    <row r="31" spans="1:17" ht="15.75" thickBot="1">
      <c r="A31" s="177"/>
      <c r="B31" s="178"/>
      <c r="C31" s="179"/>
      <c r="D31" s="179"/>
      <c r="E31" s="179"/>
      <c r="F31" s="179"/>
      <c r="G31" s="179"/>
      <c r="H31" s="179"/>
      <c r="I31" s="179"/>
      <c r="J31" s="179"/>
      <c r="K31" s="179"/>
      <c r="L31" s="179"/>
      <c r="M31" s="179"/>
      <c r="N31" s="179"/>
      <c r="O31" s="179"/>
      <c r="P31" s="179"/>
      <c r="Q31" s="179"/>
    </row>
    <row r="32" spans="1:17">
      <c r="A32" s="180" t="s">
        <v>91</v>
      </c>
      <c r="B32" s="181"/>
      <c r="C32" s="181"/>
      <c r="D32" s="181"/>
      <c r="E32" s="181"/>
      <c r="F32" s="181"/>
      <c r="G32" s="181"/>
      <c r="H32" s="181"/>
      <c r="I32" s="181"/>
      <c r="J32" s="182"/>
      <c r="K32" s="182"/>
      <c r="L32" s="182"/>
      <c r="M32" s="182"/>
      <c r="N32" s="182"/>
      <c r="O32" s="182"/>
      <c r="P32" s="182"/>
      <c r="Q32" s="182"/>
    </row>
    <row r="33" spans="1:17">
      <c r="A33" s="183" t="s">
        <v>92</v>
      </c>
      <c r="B33" s="184" t="s">
        <v>4</v>
      </c>
      <c r="C33" s="185"/>
      <c r="D33" s="184"/>
      <c r="E33" s="184"/>
      <c r="F33" s="184"/>
      <c r="G33" s="184"/>
      <c r="H33" s="184"/>
      <c r="I33" s="184"/>
      <c r="J33" s="186"/>
      <c r="K33" s="186"/>
      <c r="L33" s="186"/>
      <c r="M33" s="186"/>
      <c r="N33" s="186"/>
      <c r="O33" s="186"/>
      <c r="P33" s="186"/>
      <c r="Q33" s="186"/>
    </row>
    <row r="34" spans="1:17">
      <c r="A34" s="167" t="s">
        <v>93</v>
      </c>
      <c r="B34" s="173"/>
      <c r="C34" s="173"/>
      <c r="D34" s="187"/>
      <c r="E34" s="187"/>
      <c r="F34" s="188"/>
      <c r="G34" s="187"/>
      <c r="H34" s="188"/>
      <c r="I34" s="173"/>
      <c r="J34" s="173"/>
      <c r="K34" s="173"/>
      <c r="L34" s="173"/>
      <c r="M34" s="173"/>
      <c r="N34" s="173"/>
      <c r="O34" s="173"/>
      <c r="P34" s="187"/>
      <c r="Q34" s="187"/>
    </row>
    <row r="35" spans="1:17" s="190" customFormat="1">
      <c r="A35" s="189" t="s">
        <v>47</v>
      </c>
      <c r="B35" s="188"/>
      <c r="C35" s="188"/>
      <c r="D35" s="188" t="s">
        <v>50</v>
      </c>
      <c r="E35" s="188"/>
      <c r="F35" s="173"/>
      <c r="G35" s="188"/>
      <c r="H35" s="173" t="s">
        <v>50</v>
      </c>
      <c r="I35" s="173" t="s">
        <v>94</v>
      </c>
      <c r="J35" s="173"/>
      <c r="K35" s="173" t="s">
        <v>52</v>
      </c>
      <c r="L35" s="173" t="s">
        <v>52</v>
      </c>
      <c r="M35" s="173" t="s">
        <v>95</v>
      </c>
      <c r="N35" s="173" t="s">
        <v>95</v>
      </c>
      <c r="O35" s="188"/>
      <c r="P35" s="188"/>
      <c r="Q35" s="188"/>
    </row>
    <row r="36" spans="1:17">
      <c r="A36" s="191" t="s">
        <v>96</v>
      </c>
      <c r="B36" s="192"/>
      <c r="C36" s="173"/>
      <c r="D36" s="187"/>
      <c r="E36" s="187"/>
      <c r="F36" s="187"/>
      <c r="G36" s="187"/>
      <c r="H36" s="187"/>
      <c r="I36" s="187"/>
      <c r="J36" s="187"/>
      <c r="K36" s="187"/>
      <c r="L36" s="187"/>
      <c r="M36" s="187"/>
      <c r="N36" s="187"/>
      <c r="O36" s="173"/>
      <c r="P36" s="187"/>
      <c r="Q36" s="187"/>
    </row>
    <row r="37" spans="1:17">
      <c r="A37" s="191" t="s">
        <v>97</v>
      </c>
      <c r="B37" s="187"/>
      <c r="C37" s="187"/>
      <c r="D37" s="187"/>
      <c r="E37" s="187"/>
      <c r="F37" s="187"/>
      <c r="G37" s="187"/>
      <c r="H37" s="187"/>
      <c r="I37" s="187"/>
      <c r="J37" s="187"/>
      <c r="K37" s="187"/>
      <c r="L37" s="187"/>
      <c r="M37" s="187"/>
      <c r="N37" s="187"/>
      <c r="O37" s="187"/>
      <c r="P37" s="187"/>
      <c r="Q37" s="187"/>
    </row>
    <row r="38" spans="1:17">
      <c r="A38" s="191" t="s">
        <v>98</v>
      </c>
      <c r="B38" s="173"/>
      <c r="C38" s="173"/>
      <c r="D38" s="187"/>
      <c r="E38" s="187"/>
      <c r="F38" s="187"/>
      <c r="G38" s="187"/>
      <c r="H38" s="187"/>
      <c r="I38" s="187"/>
      <c r="J38" s="187"/>
      <c r="K38" s="187"/>
      <c r="L38" s="187"/>
      <c r="M38" s="187"/>
      <c r="N38" s="187"/>
      <c r="O38" s="187"/>
      <c r="P38" s="187"/>
      <c r="Q38" s="187"/>
    </row>
    <row r="39" spans="1:17" ht="14.25" customHeight="1">
      <c r="A39" s="191" t="s">
        <v>99</v>
      </c>
      <c r="B39" s="187"/>
      <c r="C39" s="187"/>
      <c r="D39" s="187" t="s">
        <v>100</v>
      </c>
      <c r="E39" s="187"/>
      <c r="F39" s="187"/>
      <c r="G39" s="187"/>
      <c r="H39" s="187" t="s">
        <v>101</v>
      </c>
      <c r="I39" s="187" t="s">
        <v>102</v>
      </c>
      <c r="J39" s="187"/>
      <c r="K39" s="187" t="s">
        <v>103</v>
      </c>
      <c r="L39" s="187" t="s">
        <v>104</v>
      </c>
      <c r="M39" s="187" t="s">
        <v>105</v>
      </c>
      <c r="N39" s="187" t="s">
        <v>105</v>
      </c>
      <c r="O39" s="187"/>
      <c r="P39" s="187"/>
      <c r="Q39" s="187"/>
    </row>
    <row r="40" spans="1:17" s="190" customFormat="1">
      <c r="A40" s="189" t="s">
        <v>47</v>
      </c>
      <c r="B40" s="173"/>
      <c r="C40" s="187"/>
      <c r="D40" s="188" t="s">
        <v>52</v>
      </c>
      <c r="E40" s="188"/>
      <c r="F40" s="188"/>
      <c r="G40" s="188"/>
      <c r="H40" s="193" t="s">
        <v>106</v>
      </c>
      <c r="I40" s="188" t="s">
        <v>94</v>
      </c>
      <c r="J40" s="188"/>
      <c r="K40" s="188" t="s">
        <v>52</v>
      </c>
      <c r="L40" s="188" t="s">
        <v>107</v>
      </c>
      <c r="M40" s="188"/>
      <c r="N40" s="187"/>
      <c r="O40" s="188"/>
      <c r="P40" s="188"/>
      <c r="Q40" s="188"/>
    </row>
    <row r="41" spans="1:17">
      <c r="A41" s="191" t="s">
        <v>96</v>
      </c>
      <c r="B41" s="187"/>
      <c r="C41" s="187"/>
      <c r="D41" s="173"/>
      <c r="E41" s="187"/>
      <c r="F41" s="187"/>
      <c r="G41" s="187"/>
      <c r="H41" s="187"/>
      <c r="I41" s="187"/>
      <c r="J41" s="187"/>
      <c r="K41" s="187"/>
      <c r="L41" s="187"/>
      <c r="M41" s="187"/>
      <c r="N41" s="187"/>
      <c r="O41" s="187"/>
      <c r="P41" s="187"/>
      <c r="Q41" s="187"/>
    </row>
    <row r="42" spans="1:17">
      <c r="A42" s="191" t="s">
        <v>97</v>
      </c>
      <c r="B42" s="187"/>
      <c r="C42" s="187"/>
      <c r="D42" s="187"/>
      <c r="E42" s="187"/>
      <c r="F42" s="187"/>
      <c r="G42" s="187"/>
      <c r="H42" s="187"/>
      <c r="I42" s="187"/>
      <c r="J42" s="187"/>
      <c r="K42" s="187"/>
      <c r="L42" s="187"/>
      <c r="M42" s="187"/>
      <c r="N42" s="187"/>
      <c r="O42" s="187"/>
      <c r="P42" s="187"/>
      <c r="Q42" s="187"/>
    </row>
    <row r="43" spans="1:17">
      <c r="A43" s="191" t="s">
        <v>98</v>
      </c>
      <c r="B43" s="187"/>
      <c r="C43" s="187"/>
      <c r="D43" s="173"/>
      <c r="E43" s="187"/>
      <c r="F43" s="187"/>
      <c r="G43" s="187"/>
      <c r="H43" s="187"/>
      <c r="I43" s="187"/>
      <c r="J43" s="187"/>
      <c r="K43" s="187"/>
      <c r="L43" s="187"/>
      <c r="M43" s="187"/>
      <c r="N43" s="187"/>
      <c r="O43" s="187"/>
      <c r="P43" s="187"/>
      <c r="Q43" s="187"/>
    </row>
    <row r="44" spans="1:17">
      <c r="A44" s="191" t="s">
        <v>99</v>
      </c>
      <c r="B44" s="187"/>
      <c r="C44" s="187"/>
      <c r="D44" s="187" t="s">
        <v>108</v>
      </c>
      <c r="E44" s="187"/>
      <c r="F44" s="187"/>
      <c r="G44" s="187"/>
      <c r="H44" s="187" t="s">
        <v>109</v>
      </c>
      <c r="I44" s="187" t="s">
        <v>110</v>
      </c>
      <c r="J44" s="187"/>
      <c r="K44" s="187" t="s">
        <v>111</v>
      </c>
      <c r="L44" s="187" t="s">
        <v>112</v>
      </c>
      <c r="M44" s="187"/>
      <c r="N44" s="187"/>
      <c r="O44" s="187"/>
      <c r="P44" s="187"/>
      <c r="Q44" s="187"/>
    </row>
    <row r="45" spans="1:17" s="190" customFormat="1">
      <c r="A45" s="189" t="s">
        <v>47</v>
      </c>
      <c r="B45" s="188"/>
      <c r="C45" s="188"/>
      <c r="D45" s="188"/>
      <c r="E45" s="188"/>
      <c r="F45" s="188"/>
      <c r="G45" s="188"/>
      <c r="H45" s="188" t="s">
        <v>113</v>
      </c>
      <c r="I45" s="188" t="s">
        <v>94</v>
      </c>
      <c r="J45" s="188"/>
      <c r="K45" s="188" t="s">
        <v>52</v>
      </c>
      <c r="L45" s="188" t="s">
        <v>52</v>
      </c>
      <c r="M45" s="188"/>
      <c r="N45" s="188"/>
      <c r="O45" s="188"/>
      <c r="P45" s="188"/>
      <c r="Q45" s="188"/>
    </row>
    <row r="46" spans="1:17">
      <c r="A46" s="191" t="s">
        <v>96</v>
      </c>
      <c r="B46" s="187"/>
      <c r="C46" s="187"/>
      <c r="D46" s="187"/>
      <c r="E46" s="187"/>
      <c r="F46" s="187"/>
      <c r="G46" s="187"/>
      <c r="H46" s="187"/>
      <c r="I46" s="187"/>
      <c r="J46" s="187"/>
      <c r="K46" s="187"/>
      <c r="L46" s="173"/>
      <c r="M46" s="173"/>
      <c r="N46" s="173"/>
      <c r="O46" s="187"/>
      <c r="P46" s="187"/>
      <c r="Q46" s="187"/>
    </row>
    <row r="47" spans="1:17">
      <c r="A47" s="191" t="s">
        <v>97</v>
      </c>
      <c r="B47" s="187"/>
      <c r="C47" s="187"/>
      <c r="D47" s="187"/>
      <c r="E47" s="187"/>
      <c r="F47" s="187"/>
      <c r="G47" s="187"/>
      <c r="H47" s="187"/>
      <c r="I47" s="187"/>
      <c r="J47" s="187"/>
      <c r="K47" s="187"/>
      <c r="L47" s="187"/>
      <c r="M47" s="187"/>
      <c r="N47" s="187"/>
      <c r="O47" s="187"/>
      <c r="P47" s="187"/>
      <c r="Q47" s="187"/>
    </row>
    <row r="48" spans="1:17">
      <c r="A48" s="191" t="s">
        <v>98</v>
      </c>
      <c r="B48" s="187"/>
      <c r="C48" s="187"/>
      <c r="D48" s="187"/>
      <c r="E48" s="187"/>
      <c r="F48" s="187"/>
      <c r="G48" s="187"/>
      <c r="H48" s="187"/>
      <c r="I48" s="187"/>
      <c r="J48" s="187"/>
      <c r="K48" s="187"/>
      <c r="L48" s="187"/>
      <c r="M48" s="187"/>
      <c r="N48" s="187"/>
      <c r="O48" s="187"/>
      <c r="P48" s="187"/>
      <c r="Q48" s="187"/>
    </row>
    <row r="49" spans="1:17">
      <c r="A49" s="191" t="s">
        <v>114</v>
      </c>
      <c r="B49" s="187"/>
      <c r="C49" s="187"/>
      <c r="D49" s="187"/>
      <c r="E49" s="187"/>
      <c r="F49" s="187"/>
      <c r="G49" s="187"/>
      <c r="H49" s="187" t="s">
        <v>115</v>
      </c>
      <c r="I49" s="187" t="s">
        <v>116</v>
      </c>
      <c r="J49" s="187"/>
      <c r="K49" s="187" t="s">
        <v>117</v>
      </c>
      <c r="L49" s="187" t="s">
        <v>118</v>
      </c>
      <c r="M49" s="187"/>
      <c r="N49" s="187"/>
      <c r="O49" s="187"/>
      <c r="P49" s="187"/>
      <c r="Q49" s="187"/>
    </row>
    <row r="50" spans="1:17" s="190" customFormat="1">
      <c r="A50" s="189" t="s">
        <v>47</v>
      </c>
      <c r="B50" s="188"/>
      <c r="C50" s="188"/>
      <c r="D50" s="188"/>
      <c r="E50" s="188"/>
      <c r="F50" s="188"/>
      <c r="G50" s="188"/>
      <c r="H50" s="188" t="s">
        <v>113</v>
      </c>
      <c r="I50" s="188"/>
      <c r="J50" s="188"/>
      <c r="K50" s="193" t="s">
        <v>119</v>
      </c>
      <c r="L50" s="188" t="s">
        <v>50</v>
      </c>
      <c r="M50" s="188"/>
      <c r="N50" s="188"/>
      <c r="O50" s="188"/>
      <c r="P50" s="188"/>
      <c r="Q50" s="188"/>
    </row>
    <row r="51" spans="1:17">
      <c r="A51" s="191" t="s">
        <v>96</v>
      </c>
      <c r="B51" s="187"/>
      <c r="C51" s="187"/>
      <c r="D51" s="187"/>
      <c r="E51" s="187"/>
      <c r="F51" s="187"/>
      <c r="G51" s="187"/>
      <c r="H51" s="187"/>
      <c r="I51" s="187"/>
      <c r="J51" s="187"/>
      <c r="K51" s="187"/>
      <c r="L51" s="187"/>
      <c r="M51" s="187"/>
      <c r="N51" s="187"/>
      <c r="O51" s="187"/>
      <c r="P51" s="187"/>
      <c r="Q51" s="187"/>
    </row>
    <row r="52" spans="1:17">
      <c r="A52" s="191" t="s">
        <v>97</v>
      </c>
      <c r="B52" s="187"/>
      <c r="C52" s="187"/>
      <c r="D52" s="187"/>
      <c r="E52" s="187"/>
      <c r="F52" s="187"/>
      <c r="G52" s="187"/>
      <c r="H52" s="187"/>
      <c r="I52" s="187"/>
      <c r="J52" s="187"/>
      <c r="K52" s="187"/>
      <c r="L52" s="187"/>
      <c r="M52" s="187"/>
      <c r="N52" s="187"/>
      <c r="O52" s="187"/>
      <c r="P52" s="187"/>
      <c r="Q52" s="187"/>
    </row>
    <row r="53" spans="1:17">
      <c r="A53" s="191" t="s">
        <v>98</v>
      </c>
      <c r="B53" s="187"/>
      <c r="C53" s="187"/>
      <c r="D53" s="187"/>
      <c r="E53" s="187"/>
      <c r="F53" s="187"/>
      <c r="G53" s="187"/>
      <c r="H53" s="187"/>
      <c r="I53" s="187"/>
      <c r="J53" s="187"/>
      <c r="K53" s="187"/>
      <c r="L53" s="187"/>
      <c r="M53" s="187"/>
      <c r="N53" s="187"/>
      <c r="O53" s="187"/>
      <c r="P53" s="187"/>
      <c r="Q53" s="187"/>
    </row>
    <row r="54" spans="1:17">
      <c r="A54" s="191" t="s">
        <v>114</v>
      </c>
      <c r="B54" s="187"/>
      <c r="C54" s="187"/>
      <c r="D54" s="187"/>
      <c r="E54" s="187"/>
      <c r="F54" s="187"/>
      <c r="G54" s="187"/>
      <c r="H54" s="187" t="s">
        <v>120</v>
      </c>
      <c r="I54" s="187"/>
      <c r="J54" s="187"/>
      <c r="K54" s="187" t="s">
        <v>121</v>
      </c>
      <c r="L54" s="187" t="s">
        <v>122</v>
      </c>
      <c r="M54" s="187"/>
      <c r="N54" s="187"/>
      <c r="O54" s="187"/>
      <c r="P54" s="187"/>
      <c r="Q54" s="187"/>
    </row>
    <row r="55" spans="1:17" s="190" customFormat="1">
      <c r="A55" s="189" t="s">
        <v>47</v>
      </c>
      <c r="B55" s="188"/>
      <c r="C55" s="188"/>
      <c r="D55" s="188"/>
      <c r="E55" s="188"/>
      <c r="F55" s="188"/>
      <c r="G55" s="188"/>
      <c r="H55" s="193" t="s">
        <v>106</v>
      </c>
      <c r="I55" s="188"/>
      <c r="J55" s="188"/>
      <c r="K55" s="193" t="s">
        <v>106</v>
      </c>
      <c r="L55" s="188" t="s">
        <v>77</v>
      </c>
      <c r="M55" s="188"/>
      <c r="N55" s="188"/>
      <c r="O55" s="188"/>
      <c r="P55" s="188"/>
      <c r="Q55" s="188"/>
    </row>
    <row r="56" spans="1:17">
      <c r="A56" s="191" t="s">
        <v>96</v>
      </c>
      <c r="B56" s="187"/>
      <c r="C56" s="187"/>
      <c r="D56" s="187"/>
      <c r="E56" s="187"/>
      <c r="F56" s="187"/>
      <c r="G56" s="187"/>
      <c r="H56" s="187"/>
      <c r="I56" s="187"/>
      <c r="J56" s="187"/>
      <c r="K56" s="187"/>
      <c r="L56" s="187"/>
      <c r="M56" s="187"/>
      <c r="N56" s="187"/>
      <c r="O56" s="187"/>
      <c r="P56" s="187"/>
      <c r="Q56" s="187"/>
    </row>
    <row r="57" spans="1:17">
      <c r="A57" s="191" t="s">
        <v>97</v>
      </c>
      <c r="B57" s="187"/>
      <c r="C57" s="187"/>
      <c r="D57" s="187"/>
      <c r="E57" s="187"/>
      <c r="F57" s="187"/>
      <c r="G57" s="187"/>
      <c r="H57" s="187"/>
      <c r="I57" s="187"/>
      <c r="J57" s="187"/>
      <c r="K57" s="187"/>
      <c r="L57" s="187"/>
      <c r="M57" s="187"/>
      <c r="N57" s="187"/>
      <c r="O57" s="187"/>
      <c r="P57" s="187"/>
      <c r="Q57" s="187"/>
    </row>
    <row r="58" spans="1:17">
      <c r="A58" s="191" t="s">
        <v>98</v>
      </c>
      <c r="B58" s="187"/>
      <c r="C58" s="187"/>
      <c r="D58" s="187"/>
      <c r="E58" s="187"/>
      <c r="F58" s="187"/>
      <c r="G58" s="187"/>
      <c r="H58" s="187"/>
      <c r="I58" s="187"/>
      <c r="J58" s="187"/>
      <c r="K58" s="187"/>
      <c r="L58" s="187"/>
      <c r="M58" s="187"/>
      <c r="N58" s="187"/>
      <c r="O58" s="187"/>
      <c r="P58" s="187"/>
      <c r="Q58" s="187"/>
    </row>
    <row r="59" spans="1:17" ht="24">
      <c r="A59" s="191" t="s">
        <v>114</v>
      </c>
      <c r="B59" s="187"/>
      <c r="C59" s="187"/>
      <c r="D59" s="187"/>
      <c r="E59" s="187"/>
      <c r="F59" s="187"/>
      <c r="G59" s="187"/>
      <c r="H59" s="187" t="s">
        <v>123</v>
      </c>
      <c r="I59" s="187"/>
      <c r="J59" s="187"/>
      <c r="K59" s="187" t="s">
        <v>124</v>
      </c>
      <c r="L59" s="187" t="s">
        <v>125</v>
      </c>
      <c r="M59" s="187"/>
      <c r="N59" s="187"/>
      <c r="O59" s="187"/>
      <c r="P59" s="187"/>
      <c r="Q59" s="187"/>
    </row>
    <row r="60" spans="1:17" s="190" customFormat="1">
      <c r="A60" s="189" t="s">
        <v>47</v>
      </c>
      <c r="B60" s="188"/>
      <c r="C60" s="188"/>
      <c r="D60" s="188"/>
      <c r="E60" s="188"/>
      <c r="F60" s="188"/>
      <c r="G60" s="188"/>
      <c r="H60" s="193" t="s">
        <v>106</v>
      </c>
      <c r="I60" s="188"/>
      <c r="J60" s="188"/>
      <c r="K60" s="193" t="s">
        <v>119</v>
      </c>
      <c r="L60" s="188" t="s">
        <v>126</v>
      </c>
      <c r="M60" s="188"/>
      <c r="N60" s="188"/>
      <c r="O60" s="188"/>
      <c r="P60" s="188"/>
      <c r="Q60" s="188"/>
    </row>
    <row r="61" spans="1:17">
      <c r="A61" s="191" t="s">
        <v>96</v>
      </c>
      <c r="B61" s="187"/>
      <c r="C61" s="187"/>
      <c r="D61" s="187"/>
      <c r="E61" s="187"/>
      <c r="F61" s="187"/>
      <c r="G61" s="187"/>
      <c r="H61" s="187"/>
      <c r="I61" s="187"/>
      <c r="J61" s="187"/>
      <c r="K61" s="187"/>
      <c r="L61" s="187"/>
      <c r="M61" s="187"/>
      <c r="N61" s="187"/>
      <c r="O61" s="187"/>
      <c r="P61" s="187"/>
      <c r="Q61" s="187"/>
    </row>
    <row r="62" spans="1:17">
      <c r="A62" s="191" t="s">
        <v>97</v>
      </c>
      <c r="B62" s="187"/>
      <c r="C62" s="187"/>
      <c r="D62" s="187"/>
      <c r="E62" s="187"/>
      <c r="F62" s="187"/>
      <c r="G62" s="187"/>
      <c r="H62" s="187"/>
      <c r="I62" s="187"/>
      <c r="J62" s="187"/>
      <c r="K62" s="187"/>
      <c r="L62" s="187"/>
      <c r="M62" s="187"/>
      <c r="N62" s="187"/>
      <c r="O62" s="187"/>
      <c r="P62" s="187"/>
      <c r="Q62" s="187"/>
    </row>
    <row r="63" spans="1:17">
      <c r="A63" s="191" t="s">
        <v>98</v>
      </c>
      <c r="B63" s="187"/>
      <c r="C63" s="187"/>
      <c r="D63" s="187"/>
      <c r="E63" s="187"/>
      <c r="F63" s="187"/>
      <c r="G63" s="187"/>
      <c r="H63" s="187"/>
      <c r="I63" s="187"/>
      <c r="J63" s="187"/>
      <c r="K63" s="187"/>
      <c r="L63" s="187"/>
      <c r="M63" s="187"/>
      <c r="N63" s="187"/>
      <c r="O63" s="187"/>
      <c r="P63" s="187"/>
      <c r="Q63" s="187"/>
    </row>
    <row r="64" spans="1:17" ht="24">
      <c r="A64" s="191" t="s">
        <v>114</v>
      </c>
      <c r="B64" s="187"/>
      <c r="C64" s="187"/>
      <c r="D64" s="187"/>
      <c r="E64" s="187"/>
      <c r="F64" s="187"/>
      <c r="G64" s="187"/>
      <c r="H64" s="187" t="s">
        <v>127</v>
      </c>
      <c r="I64" s="187"/>
      <c r="J64" s="187"/>
      <c r="K64" s="187" t="s">
        <v>128</v>
      </c>
      <c r="L64" s="187" t="s">
        <v>129</v>
      </c>
      <c r="M64" s="187"/>
      <c r="N64" s="187"/>
      <c r="O64" s="187"/>
      <c r="P64" s="187"/>
      <c r="Q64" s="187"/>
    </row>
    <row r="65" spans="1:17" s="190" customFormat="1">
      <c r="A65" s="189" t="s">
        <v>47</v>
      </c>
      <c r="B65" s="188"/>
      <c r="C65" s="188"/>
      <c r="D65" s="188"/>
      <c r="E65" s="188"/>
      <c r="F65" s="188"/>
      <c r="G65" s="188"/>
      <c r="H65" s="194" t="s">
        <v>106</v>
      </c>
      <c r="I65" s="188"/>
      <c r="J65" s="188"/>
      <c r="K65" s="188" t="s">
        <v>81</v>
      </c>
      <c r="L65" s="188" t="s">
        <v>126</v>
      </c>
      <c r="M65" s="188"/>
      <c r="N65" s="188"/>
      <c r="O65" s="188"/>
      <c r="P65" s="188"/>
      <c r="Q65" s="188"/>
    </row>
    <row r="66" spans="1:17">
      <c r="A66" s="191" t="s">
        <v>96</v>
      </c>
      <c r="B66" s="187"/>
      <c r="C66" s="187"/>
      <c r="D66" s="187"/>
      <c r="E66" s="187"/>
      <c r="F66" s="187"/>
      <c r="G66" s="187"/>
      <c r="H66" s="187"/>
      <c r="I66" s="187"/>
      <c r="J66" s="187"/>
      <c r="K66" s="187"/>
      <c r="L66" s="187"/>
      <c r="M66" s="187"/>
      <c r="N66" s="187"/>
      <c r="O66" s="187"/>
      <c r="P66" s="187"/>
      <c r="Q66" s="187"/>
    </row>
    <row r="67" spans="1:17">
      <c r="A67" s="191" t="s">
        <v>97</v>
      </c>
      <c r="B67" s="187"/>
      <c r="C67" s="187"/>
      <c r="D67" s="187"/>
      <c r="E67" s="187"/>
      <c r="F67" s="187"/>
      <c r="G67" s="187"/>
      <c r="H67" s="187"/>
      <c r="I67" s="187"/>
      <c r="J67" s="187"/>
      <c r="K67" s="187"/>
      <c r="L67" s="187"/>
      <c r="M67" s="187"/>
      <c r="N67" s="187"/>
      <c r="O67" s="187"/>
      <c r="P67" s="187"/>
      <c r="Q67" s="187"/>
    </row>
    <row r="68" spans="1:17">
      <c r="A68" s="191" t="s">
        <v>98</v>
      </c>
      <c r="B68" s="187"/>
      <c r="C68" s="187"/>
      <c r="D68" s="187"/>
      <c r="E68" s="187"/>
      <c r="F68" s="187"/>
      <c r="G68" s="187"/>
      <c r="H68" s="187"/>
      <c r="I68" s="187"/>
      <c r="J68" s="187"/>
      <c r="K68" s="187"/>
      <c r="L68" s="187"/>
      <c r="M68" s="187"/>
      <c r="N68" s="187"/>
      <c r="O68" s="187"/>
      <c r="P68" s="187"/>
      <c r="Q68" s="187"/>
    </row>
    <row r="69" spans="1:17" ht="24">
      <c r="A69" s="191" t="s">
        <v>114</v>
      </c>
      <c r="B69" s="187"/>
      <c r="C69" s="187"/>
      <c r="D69" s="187"/>
      <c r="E69" s="187"/>
      <c r="F69" s="187"/>
      <c r="G69" s="187"/>
      <c r="H69" s="187" t="s">
        <v>130</v>
      </c>
      <c r="I69" s="187"/>
      <c r="J69" s="187"/>
      <c r="K69" s="187" t="s">
        <v>131</v>
      </c>
      <c r="L69" s="187" t="s">
        <v>132</v>
      </c>
      <c r="M69" s="187"/>
      <c r="N69" s="187"/>
      <c r="O69" s="187"/>
      <c r="P69" s="187"/>
      <c r="Q69" s="187"/>
    </row>
    <row r="70" spans="1:17" s="190" customFormat="1">
      <c r="A70" s="189" t="s">
        <v>47</v>
      </c>
      <c r="B70" s="188"/>
      <c r="C70" s="188"/>
      <c r="D70" s="188"/>
      <c r="E70" s="188"/>
      <c r="F70" s="188"/>
      <c r="G70" s="188"/>
      <c r="H70" s="188" t="s">
        <v>113</v>
      </c>
      <c r="I70" s="188"/>
      <c r="J70" s="188"/>
      <c r="K70" s="193" t="s">
        <v>119</v>
      </c>
      <c r="L70" s="188" t="s">
        <v>133</v>
      </c>
      <c r="M70" s="188"/>
      <c r="N70" s="188"/>
      <c r="O70" s="188"/>
      <c r="P70" s="188"/>
      <c r="Q70" s="188"/>
    </row>
    <row r="71" spans="1:17">
      <c r="A71" s="191" t="s">
        <v>96</v>
      </c>
      <c r="B71" s="187"/>
      <c r="C71" s="187"/>
      <c r="D71" s="187"/>
      <c r="E71" s="187"/>
      <c r="F71" s="187"/>
      <c r="G71" s="187"/>
      <c r="H71" s="187"/>
      <c r="I71" s="187"/>
      <c r="J71" s="187"/>
      <c r="K71" s="187"/>
      <c r="L71" s="187"/>
      <c r="M71" s="187"/>
      <c r="N71" s="187"/>
      <c r="O71" s="187"/>
      <c r="P71" s="187"/>
      <c r="Q71" s="187"/>
    </row>
    <row r="72" spans="1:17">
      <c r="A72" s="191" t="s">
        <v>97</v>
      </c>
      <c r="B72" s="187"/>
      <c r="C72" s="187"/>
      <c r="D72" s="187"/>
      <c r="E72" s="187"/>
      <c r="F72" s="187"/>
      <c r="G72" s="187"/>
      <c r="H72" s="187"/>
      <c r="I72" s="187"/>
      <c r="J72" s="187"/>
      <c r="K72" s="187"/>
      <c r="L72" s="187"/>
      <c r="M72" s="188"/>
      <c r="N72" s="188"/>
      <c r="O72" s="188"/>
      <c r="P72" s="188"/>
      <c r="Q72" s="188"/>
    </row>
    <row r="73" spans="1:17">
      <c r="A73" s="191" t="s">
        <v>98</v>
      </c>
      <c r="B73" s="187"/>
      <c r="C73" s="187"/>
      <c r="D73" s="187"/>
      <c r="E73" s="187"/>
      <c r="F73" s="187"/>
      <c r="G73" s="187"/>
      <c r="H73" s="187"/>
      <c r="I73" s="187"/>
      <c r="J73" s="187"/>
      <c r="K73" s="187"/>
      <c r="L73" s="187"/>
      <c r="M73" s="188"/>
      <c r="N73" s="188"/>
      <c r="O73" s="188"/>
      <c r="P73" s="188"/>
      <c r="Q73" s="188"/>
    </row>
    <row r="74" spans="1:17" ht="14.1" customHeight="1">
      <c r="A74" s="191" t="s">
        <v>114</v>
      </c>
      <c r="B74" s="187"/>
      <c r="C74" s="187"/>
      <c r="D74" s="187"/>
      <c r="E74" s="187"/>
      <c r="F74" s="187"/>
      <c r="G74" s="187"/>
      <c r="H74" s="187" t="s">
        <v>134</v>
      </c>
      <c r="I74" s="187"/>
      <c r="J74" s="187"/>
      <c r="K74" s="187" t="s">
        <v>135</v>
      </c>
      <c r="L74" s="187" t="s">
        <v>136</v>
      </c>
      <c r="M74" s="188"/>
      <c r="N74" s="188"/>
      <c r="O74" s="188"/>
      <c r="P74" s="188"/>
      <c r="Q74" s="188"/>
    </row>
    <row r="75" spans="1:17" s="190" customFormat="1">
      <c r="A75" s="189" t="s">
        <v>47</v>
      </c>
      <c r="B75" s="187"/>
      <c r="C75" s="187"/>
      <c r="D75" s="187"/>
      <c r="E75" s="187"/>
      <c r="F75" s="187"/>
      <c r="G75" s="187"/>
      <c r="H75" s="188" t="s">
        <v>113</v>
      </c>
      <c r="I75" s="188"/>
      <c r="J75" s="188"/>
      <c r="K75" s="188" t="s">
        <v>137</v>
      </c>
      <c r="L75" s="188" t="s">
        <v>95</v>
      </c>
      <c r="M75" s="188"/>
      <c r="N75" s="188"/>
      <c r="O75" s="188"/>
      <c r="P75" s="188"/>
      <c r="Q75" s="188"/>
    </row>
    <row r="76" spans="1:17">
      <c r="A76" s="191" t="s">
        <v>96</v>
      </c>
      <c r="B76" s="187"/>
      <c r="C76" s="187"/>
      <c r="D76" s="187"/>
      <c r="E76" s="187"/>
      <c r="F76" s="187"/>
      <c r="G76" s="187"/>
      <c r="H76" s="187"/>
      <c r="I76" s="187"/>
      <c r="J76" s="187"/>
      <c r="K76" s="187"/>
      <c r="L76" s="187"/>
      <c r="M76" s="188"/>
      <c r="N76" s="188"/>
      <c r="O76" s="188"/>
      <c r="P76" s="188"/>
      <c r="Q76" s="188"/>
    </row>
    <row r="77" spans="1:17">
      <c r="A77" s="191" t="s">
        <v>97</v>
      </c>
      <c r="B77" s="187"/>
      <c r="C77" s="173"/>
      <c r="D77" s="173"/>
      <c r="E77" s="173"/>
      <c r="F77" s="173"/>
      <c r="G77" s="173"/>
      <c r="H77" s="187"/>
      <c r="I77" s="187"/>
      <c r="J77" s="187"/>
      <c r="K77" s="187"/>
      <c r="L77" s="187"/>
      <c r="M77" s="173"/>
      <c r="N77" s="173"/>
      <c r="O77" s="173"/>
      <c r="P77" s="173"/>
      <c r="Q77" s="187"/>
    </row>
    <row r="78" spans="1:17">
      <c r="A78" s="191" t="s">
        <v>98</v>
      </c>
      <c r="B78" s="187"/>
      <c r="C78" s="187"/>
      <c r="D78" s="187"/>
      <c r="E78" s="187"/>
      <c r="F78" s="187"/>
      <c r="G78" s="187"/>
      <c r="H78" s="187"/>
      <c r="I78" s="187"/>
      <c r="J78" s="187"/>
      <c r="K78" s="187"/>
      <c r="L78" s="187"/>
      <c r="M78" s="187"/>
      <c r="N78" s="187"/>
      <c r="O78" s="187"/>
      <c r="P78" s="187"/>
      <c r="Q78" s="187"/>
    </row>
    <row r="79" spans="1:17" ht="24">
      <c r="A79" s="191" t="s">
        <v>114</v>
      </c>
      <c r="B79" s="173"/>
      <c r="C79" s="173"/>
      <c r="D79" s="173"/>
      <c r="E79" s="173"/>
      <c r="F79" s="173"/>
      <c r="G79" s="173"/>
      <c r="H79" s="187" t="s">
        <v>138</v>
      </c>
      <c r="I79" s="187"/>
      <c r="J79" s="187"/>
      <c r="K79" s="187" t="s">
        <v>139</v>
      </c>
      <c r="L79" s="187" t="s">
        <v>105</v>
      </c>
      <c r="M79" s="173"/>
      <c r="N79" s="173"/>
      <c r="O79" s="173"/>
      <c r="P79" s="173"/>
      <c r="Q79" s="173"/>
    </row>
    <row r="80" spans="1:17" s="190" customFormat="1">
      <c r="A80" s="189" t="s">
        <v>47</v>
      </c>
      <c r="B80" s="188"/>
      <c r="C80" s="188"/>
      <c r="D80" s="188"/>
      <c r="E80" s="188"/>
      <c r="F80" s="188"/>
      <c r="G80" s="188"/>
      <c r="H80" s="188" t="s">
        <v>113</v>
      </c>
      <c r="I80" s="188"/>
      <c r="J80" s="173" t="s">
        <v>94</v>
      </c>
      <c r="K80" s="188" t="s">
        <v>137</v>
      </c>
      <c r="L80" s="188" t="s">
        <v>75</v>
      </c>
      <c r="M80" s="188"/>
      <c r="N80" s="188"/>
      <c r="O80" s="188"/>
      <c r="P80" s="188"/>
      <c r="Q80" s="188"/>
    </row>
    <row r="81" spans="1:17">
      <c r="A81" s="191" t="s">
        <v>96</v>
      </c>
      <c r="B81" s="173"/>
      <c r="C81" s="173"/>
      <c r="D81" s="173"/>
      <c r="E81" s="173"/>
      <c r="F81" s="173"/>
      <c r="G81" s="173"/>
      <c r="H81" s="187"/>
      <c r="I81" s="187"/>
      <c r="J81" s="187"/>
      <c r="K81" s="187"/>
      <c r="L81" s="187"/>
      <c r="M81" s="187"/>
      <c r="N81" s="173"/>
      <c r="O81" s="173"/>
      <c r="P81" s="173"/>
      <c r="Q81" s="173"/>
    </row>
    <row r="82" spans="1:17">
      <c r="A82" s="191" t="s">
        <v>97</v>
      </c>
      <c r="B82" s="187"/>
      <c r="C82" s="187"/>
      <c r="D82" s="187"/>
      <c r="E82" s="187"/>
      <c r="F82" s="187"/>
      <c r="G82" s="187"/>
      <c r="H82" s="187"/>
      <c r="I82" s="187"/>
      <c r="J82" s="187"/>
      <c r="K82" s="187"/>
      <c r="L82" s="187"/>
      <c r="M82" s="187"/>
      <c r="N82" s="187"/>
      <c r="O82" s="187"/>
      <c r="P82" s="187"/>
      <c r="Q82" s="187"/>
    </row>
    <row r="83" spans="1:17">
      <c r="A83" s="191" t="s">
        <v>98</v>
      </c>
      <c r="B83" s="173"/>
      <c r="C83" s="173"/>
      <c r="D83" s="173"/>
      <c r="E83" s="187"/>
      <c r="F83" s="173"/>
      <c r="G83" s="173"/>
      <c r="H83" s="187"/>
      <c r="I83" s="187"/>
      <c r="J83" s="187"/>
      <c r="K83" s="187"/>
      <c r="L83" s="187"/>
      <c r="M83" s="187"/>
      <c r="N83" s="173"/>
      <c r="O83" s="173"/>
      <c r="P83" s="187"/>
      <c r="Q83" s="173"/>
    </row>
    <row r="84" spans="1:17">
      <c r="A84" s="191" t="s">
        <v>114</v>
      </c>
      <c r="B84" s="187"/>
      <c r="C84" s="187"/>
      <c r="D84" s="187"/>
      <c r="E84" s="187"/>
      <c r="F84" s="187"/>
      <c r="G84" s="187"/>
      <c r="H84" s="187" t="s">
        <v>140</v>
      </c>
      <c r="I84" s="187"/>
      <c r="J84" s="187" t="s">
        <v>102</v>
      </c>
      <c r="K84" s="187" t="s">
        <v>141</v>
      </c>
      <c r="L84" s="187" t="s">
        <v>142</v>
      </c>
      <c r="M84" s="187"/>
      <c r="N84" s="187"/>
      <c r="O84" s="187"/>
      <c r="P84" s="187"/>
      <c r="Q84" s="187"/>
    </row>
    <row r="85" spans="1:17" s="190" customFormat="1">
      <c r="A85" s="189" t="s">
        <v>47</v>
      </c>
      <c r="B85" s="173"/>
      <c r="C85" s="173"/>
      <c r="D85" s="173"/>
      <c r="E85" s="173"/>
      <c r="F85" s="173"/>
      <c r="G85" s="173"/>
      <c r="H85" s="188" t="s">
        <v>113</v>
      </c>
      <c r="I85" s="188"/>
      <c r="J85" s="188" t="s">
        <v>94</v>
      </c>
      <c r="K85" s="188" t="s">
        <v>143</v>
      </c>
      <c r="L85" s="188" t="s">
        <v>137</v>
      </c>
      <c r="M85" s="188"/>
      <c r="N85" s="173"/>
      <c r="O85" s="173"/>
      <c r="P85" s="173"/>
      <c r="Q85" s="173"/>
    </row>
    <row r="86" spans="1:17">
      <c r="A86" s="191" t="s">
        <v>96</v>
      </c>
      <c r="B86" s="187"/>
      <c r="C86" s="187"/>
      <c r="D86" s="187"/>
      <c r="E86" s="187"/>
      <c r="F86" s="187"/>
      <c r="G86" s="187"/>
      <c r="H86" s="187"/>
      <c r="I86" s="187"/>
      <c r="J86" s="187"/>
      <c r="K86" s="187"/>
      <c r="L86" s="187"/>
      <c r="M86" s="187"/>
      <c r="N86" s="187"/>
      <c r="O86" s="187"/>
      <c r="P86" s="187"/>
      <c r="Q86" s="187"/>
    </row>
    <row r="87" spans="1:17">
      <c r="A87" s="191" t="s">
        <v>97</v>
      </c>
      <c r="B87" s="173"/>
      <c r="C87" s="173"/>
      <c r="D87" s="173"/>
      <c r="E87" s="173"/>
      <c r="F87" s="173"/>
      <c r="G87" s="173"/>
      <c r="H87" s="187"/>
      <c r="I87" s="187"/>
      <c r="J87" s="187"/>
      <c r="K87" s="187"/>
      <c r="L87" s="187"/>
      <c r="M87" s="187"/>
      <c r="N87" s="173"/>
      <c r="O87" s="173"/>
      <c r="P87" s="173"/>
      <c r="Q87" s="173"/>
    </row>
    <row r="88" spans="1:17">
      <c r="A88" s="191" t="s">
        <v>98</v>
      </c>
      <c r="B88" s="187"/>
      <c r="C88" s="187"/>
      <c r="D88" s="187"/>
      <c r="E88" s="187"/>
      <c r="F88" s="187"/>
      <c r="G88" s="187"/>
      <c r="H88" s="187"/>
      <c r="I88" s="187"/>
      <c r="J88" s="187"/>
      <c r="K88" s="187"/>
      <c r="L88" s="187"/>
      <c r="M88" s="187"/>
      <c r="N88" s="187"/>
      <c r="O88" s="187"/>
      <c r="P88" s="187"/>
      <c r="Q88" s="187"/>
    </row>
    <row r="89" spans="1:17">
      <c r="A89" s="191" t="s">
        <v>114</v>
      </c>
      <c r="B89" s="173"/>
      <c r="C89" s="173"/>
      <c r="D89" s="173"/>
      <c r="E89" s="173"/>
      <c r="F89" s="173"/>
      <c r="G89" s="173"/>
      <c r="H89" s="187" t="s">
        <v>144</v>
      </c>
      <c r="I89" s="187"/>
      <c r="J89" s="187" t="s">
        <v>110</v>
      </c>
      <c r="K89" s="187" t="s">
        <v>125</v>
      </c>
      <c r="L89" s="187" t="s">
        <v>145</v>
      </c>
      <c r="M89" s="187"/>
      <c r="N89" s="173"/>
      <c r="O89" s="173"/>
      <c r="P89" s="173"/>
      <c r="Q89" s="173"/>
    </row>
    <row r="90" spans="1:17" s="190" customFormat="1">
      <c r="A90" s="189" t="s">
        <v>47</v>
      </c>
      <c r="B90" s="188"/>
      <c r="C90" s="188"/>
      <c r="D90" s="188"/>
      <c r="E90" s="188"/>
      <c r="F90" s="188"/>
      <c r="G90" s="188"/>
      <c r="H90" s="188"/>
      <c r="I90" s="188"/>
      <c r="J90" s="188" t="s">
        <v>94</v>
      </c>
      <c r="K90" s="188" t="s">
        <v>81</v>
      </c>
      <c r="L90" s="188"/>
      <c r="M90" s="188"/>
      <c r="N90" s="188"/>
      <c r="O90" s="188"/>
      <c r="P90" s="188"/>
      <c r="Q90" s="188"/>
    </row>
    <row r="91" spans="1:17">
      <c r="A91" s="191" t="s">
        <v>96</v>
      </c>
      <c r="B91" s="173"/>
      <c r="C91" s="173"/>
      <c r="D91" s="173"/>
      <c r="E91" s="173"/>
      <c r="F91" s="173"/>
      <c r="G91" s="173"/>
      <c r="H91" s="188"/>
      <c r="I91" s="173"/>
      <c r="J91" s="187"/>
      <c r="K91" s="187"/>
      <c r="L91" s="173"/>
      <c r="M91" s="173"/>
      <c r="N91" s="173"/>
      <c r="O91" s="173"/>
      <c r="P91" s="173"/>
      <c r="Q91" s="173"/>
    </row>
    <row r="92" spans="1:17">
      <c r="A92" s="191" t="s">
        <v>97</v>
      </c>
      <c r="B92" s="187"/>
      <c r="C92" s="187"/>
      <c r="D92" s="187"/>
      <c r="E92" s="187"/>
      <c r="F92" s="187"/>
      <c r="G92" s="187"/>
      <c r="H92" s="188"/>
      <c r="I92" s="187"/>
      <c r="J92" s="187"/>
      <c r="K92" s="187"/>
      <c r="L92" s="187"/>
      <c r="M92" s="187"/>
      <c r="N92" s="187"/>
      <c r="O92" s="187"/>
      <c r="P92" s="187"/>
      <c r="Q92" s="187"/>
    </row>
    <row r="93" spans="1:17">
      <c r="A93" s="191" t="s">
        <v>98</v>
      </c>
      <c r="B93" s="187"/>
      <c r="C93" s="173"/>
      <c r="D93" s="173"/>
      <c r="E93" s="187"/>
      <c r="F93" s="173"/>
      <c r="G93" s="173"/>
      <c r="H93" s="188"/>
      <c r="I93" s="187"/>
      <c r="J93" s="187"/>
      <c r="K93" s="187"/>
      <c r="L93" s="173"/>
      <c r="M93" s="173"/>
      <c r="N93" s="173"/>
      <c r="O93" s="173"/>
      <c r="P93" s="173"/>
      <c r="Q93" s="187"/>
    </row>
    <row r="94" spans="1:17">
      <c r="A94" s="191" t="s">
        <v>114</v>
      </c>
      <c r="B94" s="187"/>
      <c r="C94" s="187"/>
      <c r="D94" s="187"/>
      <c r="E94" s="187"/>
      <c r="F94" s="187"/>
      <c r="G94" s="187"/>
      <c r="H94" s="188"/>
      <c r="I94" s="187"/>
      <c r="J94" s="187" t="s">
        <v>116</v>
      </c>
      <c r="K94" s="187" t="s">
        <v>146</v>
      </c>
      <c r="L94" s="187"/>
      <c r="M94" s="187"/>
      <c r="N94" s="187"/>
      <c r="O94" s="187"/>
      <c r="P94" s="187"/>
      <c r="Q94" s="187"/>
    </row>
    <row r="95" spans="1:17" s="190" customFormat="1">
      <c r="A95" s="189" t="s">
        <v>47</v>
      </c>
      <c r="B95" s="188"/>
      <c r="C95" s="173"/>
      <c r="D95" s="173"/>
      <c r="E95" s="188"/>
      <c r="F95" s="173"/>
      <c r="G95" s="188"/>
      <c r="H95" s="188"/>
      <c r="I95" s="188"/>
      <c r="J95" s="188" t="s">
        <v>137</v>
      </c>
      <c r="K95" s="188"/>
      <c r="L95" s="173"/>
      <c r="M95" s="173"/>
      <c r="N95" s="173"/>
      <c r="O95" s="173"/>
      <c r="P95" s="173"/>
      <c r="Q95" s="188"/>
    </row>
    <row r="96" spans="1:17">
      <c r="A96" s="191" t="s">
        <v>96</v>
      </c>
      <c r="B96" s="187"/>
      <c r="C96" s="187"/>
      <c r="D96" s="187"/>
      <c r="E96" s="187"/>
      <c r="F96" s="187"/>
      <c r="G96" s="187"/>
      <c r="H96" s="188"/>
      <c r="I96" s="187"/>
      <c r="J96" s="187"/>
      <c r="K96" s="187"/>
      <c r="L96" s="187"/>
      <c r="M96" s="187"/>
      <c r="N96" s="187"/>
      <c r="O96" s="187"/>
      <c r="P96" s="187"/>
      <c r="Q96" s="187"/>
    </row>
    <row r="97" spans="1:17">
      <c r="A97" s="191" t="s">
        <v>97</v>
      </c>
      <c r="B97" s="187"/>
      <c r="C97" s="173"/>
      <c r="D97" s="187"/>
      <c r="E97" s="187"/>
      <c r="F97" s="187"/>
      <c r="G97" s="187"/>
      <c r="H97" s="188"/>
      <c r="I97" s="187"/>
      <c r="J97" s="187"/>
      <c r="K97" s="187"/>
      <c r="L97" s="187"/>
      <c r="M97" s="187"/>
      <c r="N97" s="173"/>
      <c r="O97" s="187"/>
      <c r="P97" s="187"/>
      <c r="Q97" s="187"/>
    </row>
    <row r="98" spans="1:17">
      <c r="A98" s="191" t="s">
        <v>98</v>
      </c>
      <c r="B98" s="187"/>
      <c r="C98" s="187"/>
      <c r="D98" s="187"/>
      <c r="E98" s="187"/>
      <c r="F98" s="187"/>
      <c r="G98" s="187"/>
      <c r="H98" s="188"/>
      <c r="I98" s="187"/>
      <c r="J98" s="187"/>
      <c r="K98" s="187"/>
      <c r="L98" s="187"/>
      <c r="M98" s="187"/>
      <c r="N98" s="187"/>
      <c r="O98" s="187"/>
      <c r="P98" s="187"/>
      <c r="Q98" s="187"/>
    </row>
    <row r="99" spans="1:17">
      <c r="A99" s="191" t="s">
        <v>114</v>
      </c>
      <c r="B99" s="187"/>
      <c r="C99" s="173"/>
      <c r="D99" s="173"/>
      <c r="E99" s="187"/>
      <c r="F99" s="187"/>
      <c r="G99" s="187"/>
      <c r="H99" s="188"/>
      <c r="I99" s="187"/>
      <c r="J99" s="187" t="s">
        <v>121</v>
      </c>
      <c r="K99" s="187"/>
      <c r="L99" s="187"/>
      <c r="M99" s="187"/>
      <c r="N99" s="173"/>
      <c r="O99" s="173"/>
      <c r="P99" s="173"/>
      <c r="Q99" s="187"/>
    </row>
    <row r="100" spans="1:17">
      <c r="A100" s="170" t="s">
        <v>47</v>
      </c>
      <c r="B100" s="187"/>
      <c r="C100" s="187"/>
      <c r="D100" s="187"/>
      <c r="E100" s="187"/>
      <c r="F100" s="187"/>
      <c r="G100" s="187"/>
      <c r="H100" s="188"/>
      <c r="I100" s="187"/>
      <c r="J100" s="188" t="s">
        <v>137</v>
      </c>
      <c r="K100" s="188" t="s">
        <v>147</v>
      </c>
      <c r="L100" s="187"/>
      <c r="M100" s="187"/>
      <c r="N100" s="187"/>
      <c r="O100" s="187"/>
      <c r="P100" s="187"/>
      <c r="Q100" s="187"/>
    </row>
    <row r="101" spans="1:17">
      <c r="A101" s="191" t="s">
        <v>96</v>
      </c>
      <c r="B101" s="187"/>
      <c r="C101" s="173"/>
      <c r="D101" s="173"/>
      <c r="E101" s="187"/>
      <c r="F101" s="187"/>
      <c r="G101" s="187"/>
      <c r="H101" s="188"/>
      <c r="I101" s="187"/>
      <c r="J101" s="187"/>
      <c r="K101" s="187"/>
      <c r="L101" s="173"/>
      <c r="M101" s="173"/>
      <c r="N101" s="173"/>
      <c r="O101" s="187"/>
      <c r="P101" s="187"/>
      <c r="Q101" s="187"/>
    </row>
    <row r="102" spans="1:17">
      <c r="A102" s="191" t="s">
        <v>97</v>
      </c>
      <c r="B102" s="187"/>
      <c r="C102" s="187"/>
      <c r="D102" s="187"/>
      <c r="E102" s="187"/>
      <c r="F102" s="187"/>
      <c r="G102" s="187"/>
      <c r="H102" s="188"/>
      <c r="I102" s="187"/>
      <c r="J102" s="187"/>
      <c r="K102" s="187"/>
      <c r="L102" s="187"/>
      <c r="M102" s="187"/>
      <c r="N102" s="187"/>
      <c r="O102" s="187"/>
      <c r="P102" s="187"/>
      <c r="Q102" s="187"/>
    </row>
    <row r="103" spans="1:17">
      <c r="A103" s="191" t="s">
        <v>98</v>
      </c>
      <c r="B103" s="187"/>
      <c r="C103" s="187"/>
      <c r="D103" s="173"/>
      <c r="E103" s="187"/>
      <c r="F103" s="187"/>
      <c r="G103" s="187"/>
      <c r="H103" s="188"/>
      <c r="I103" s="188"/>
      <c r="J103" s="187"/>
      <c r="K103" s="187"/>
      <c r="L103" s="173"/>
      <c r="M103" s="173"/>
      <c r="N103" s="173"/>
      <c r="O103" s="173"/>
      <c r="P103" s="173"/>
      <c r="Q103" s="187"/>
    </row>
    <row r="104" spans="1:17">
      <c r="A104" s="191" t="s">
        <v>114</v>
      </c>
      <c r="B104" s="187"/>
      <c r="C104" s="187"/>
      <c r="D104" s="173"/>
      <c r="E104" s="187"/>
      <c r="F104" s="187"/>
      <c r="G104" s="187"/>
      <c r="H104" s="188"/>
      <c r="I104" s="187"/>
      <c r="J104" s="187" t="s">
        <v>135</v>
      </c>
      <c r="K104" s="187" t="s">
        <v>148</v>
      </c>
      <c r="L104" s="187"/>
      <c r="M104" s="187"/>
      <c r="N104" s="187"/>
      <c r="O104" s="187"/>
      <c r="P104" s="187"/>
      <c r="Q104" s="187"/>
    </row>
    <row r="105" spans="1:17">
      <c r="A105" s="170" t="s">
        <v>47</v>
      </c>
      <c r="B105" s="187"/>
      <c r="C105" s="173"/>
      <c r="D105" s="187"/>
      <c r="E105" s="187"/>
      <c r="F105" s="187"/>
      <c r="G105" s="187"/>
      <c r="H105" s="188"/>
      <c r="I105" s="187"/>
      <c r="J105" s="188" t="s">
        <v>137</v>
      </c>
      <c r="K105" s="188"/>
      <c r="L105" s="187"/>
      <c r="M105" s="187"/>
      <c r="N105" s="187"/>
      <c r="O105" s="187"/>
      <c r="P105" s="187"/>
      <c r="Q105" s="187"/>
    </row>
    <row r="106" spans="1:17">
      <c r="A106" s="191" t="s">
        <v>96</v>
      </c>
      <c r="B106" s="187"/>
      <c r="C106" s="187"/>
      <c r="D106" s="187"/>
      <c r="E106" s="187"/>
      <c r="F106" s="187"/>
      <c r="G106" s="187"/>
      <c r="H106" s="188"/>
      <c r="I106" s="187"/>
      <c r="J106" s="187"/>
      <c r="K106" s="187"/>
      <c r="L106" s="187"/>
      <c r="M106" s="187"/>
      <c r="N106" s="187"/>
      <c r="O106" s="187"/>
      <c r="P106" s="187"/>
      <c r="Q106" s="187"/>
    </row>
    <row r="107" spans="1:17">
      <c r="A107" s="191" t="s">
        <v>97</v>
      </c>
      <c r="B107" s="187"/>
      <c r="C107" s="187"/>
      <c r="D107" s="173"/>
      <c r="E107" s="187"/>
      <c r="F107" s="187"/>
      <c r="G107" s="187"/>
      <c r="H107" s="188"/>
      <c r="I107" s="187"/>
      <c r="J107" s="187"/>
      <c r="K107" s="187"/>
      <c r="L107" s="173"/>
      <c r="M107" s="173"/>
      <c r="N107" s="195"/>
      <c r="O107" s="173"/>
      <c r="P107" s="173"/>
      <c r="Q107" s="187"/>
    </row>
    <row r="108" spans="1:17">
      <c r="A108" s="191" t="s">
        <v>98</v>
      </c>
      <c r="B108" s="187"/>
      <c r="C108" s="187"/>
      <c r="D108" s="187"/>
      <c r="E108" s="187"/>
      <c r="F108" s="187"/>
      <c r="G108" s="187"/>
      <c r="H108" s="188"/>
      <c r="I108" s="187"/>
      <c r="J108" s="187"/>
      <c r="K108" s="187"/>
      <c r="L108" s="187"/>
      <c r="M108" s="187"/>
      <c r="N108" s="187"/>
      <c r="O108" s="187"/>
      <c r="P108" s="187"/>
      <c r="Q108" s="187"/>
    </row>
    <row r="109" spans="1:17">
      <c r="A109" s="191" t="s">
        <v>114</v>
      </c>
      <c r="B109" s="187"/>
      <c r="C109" s="187"/>
      <c r="D109" s="187"/>
      <c r="E109" s="187"/>
      <c r="F109" s="187"/>
      <c r="G109" s="187"/>
      <c r="H109" s="188"/>
      <c r="I109" s="187"/>
      <c r="J109" s="187" t="s">
        <v>149</v>
      </c>
      <c r="K109" s="187"/>
      <c r="L109" s="187"/>
      <c r="M109" s="187"/>
      <c r="N109" s="187"/>
      <c r="O109" s="187"/>
      <c r="P109" s="187"/>
      <c r="Q109" s="187"/>
    </row>
    <row r="110" spans="1:17">
      <c r="A110" s="170" t="s">
        <v>47</v>
      </c>
      <c r="B110" s="187"/>
      <c r="C110" s="187"/>
      <c r="D110" s="187"/>
      <c r="E110" s="187"/>
      <c r="F110" s="187"/>
      <c r="G110" s="187"/>
      <c r="H110" s="188"/>
      <c r="I110" s="187"/>
      <c r="J110" s="188" t="s">
        <v>137</v>
      </c>
      <c r="K110" s="187"/>
      <c r="L110" s="187"/>
      <c r="M110" s="187"/>
      <c r="N110" s="187"/>
      <c r="O110" s="187"/>
      <c r="P110" s="187"/>
      <c r="Q110" s="187"/>
    </row>
    <row r="111" spans="1:17">
      <c r="A111" s="191" t="s">
        <v>96</v>
      </c>
      <c r="B111" s="187"/>
      <c r="C111" s="173"/>
      <c r="D111" s="173"/>
      <c r="E111" s="187"/>
      <c r="F111" s="187"/>
      <c r="G111" s="187"/>
      <c r="H111" s="187"/>
      <c r="I111" s="187"/>
      <c r="J111" s="187"/>
      <c r="K111" s="173"/>
      <c r="L111" s="173"/>
      <c r="M111" s="173"/>
      <c r="N111" s="187"/>
      <c r="O111" s="173"/>
      <c r="P111" s="173"/>
      <c r="Q111" s="187"/>
    </row>
    <row r="112" spans="1:17">
      <c r="A112" s="191" t="s">
        <v>97</v>
      </c>
      <c r="B112" s="187"/>
      <c r="C112" s="187"/>
      <c r="D112" s="187"/>
      <c r="E112" s="187"/>
      <c r="F112" s="187"/>
      <c r="G112" s="187"/>
      <c r="H112" s="187"/>
      <c r="I112" s="187"/>
      <c r="J112" s="187"/>
      <c r="K112" s="187"/>
      <c r="L112" s="187"/>
      <c r="M112" s="187"/>
      <c r="N112" s="187"/>
      <c r="O112" s="187"/>
      <c r="P112" s="187"/>
      <c r="Q112" s="187"/>
    </row>
    <row r="113" spans="1:17">
      <c r="A113" s="191" t="s">
        <v>98</v>
      </c>
      <c r="B113" s="187"/>
      <c r="C113" s="187"/>
      <c r="D113" s="187"/>
      <c r="E113" s="187"/>
      <c r="F113" s="187"/>
      <c r="G113" s="187"/>
      <c r="H113" s="187"/>
      <c r="I113" s="187"/>
      <c r="J113" s="187"/>
      <c r="K113" s="187"/>
      <c r="L113" s="187"/>
      <c r="M113" s="187"/>
      <c r="N113" s="187"/>
      <c r="O113" s="187"/>
      <c r="P113" s="187"/>
      <c r="Q113" s="187"/>
    </row>
    <row r="114" spans="1:17">
      <c r="A114" s="191" t="s">
        <v>114</v>
      </c>
      <c r="B114" s="187"/>
      <c r="C114" s="187"/>
      <c r="D114" s="173"/>
      <c r="E114" s="187"/>
      <c r="F114" s="187"/>
      <c r="G114" s="187"/>
      <c r="H114" s="187"/>
      <c r="I114" s="187"/>
      <c r="J114" s="187" t="s">
        <v>150</v>
      </c>
      <c r="K114" s="173"/>
      <c r="L114" s="173"/>
      <c r="M114" s="173"/>
      <c r="N114" s="187"/>
      <c r="O114" s="187"/>
      <c r="P114" s="187"/>
      <c r="Q114" s="187"/>
    </row>
    <row r="115" spans="1:17">
      <c r="A115" s="170" t="s">
        <v>47</v>
      </c>
      <c r="B115" s="187"/>
      <c r="C115" s="187"/>
      <c r="D115" s="187"/>
      <c r="E115" s="187"/>
      <c r="F115" s="187"/>
      <c r="G115" s="187"/>
      <c r="H115" s="187"/>
      <c r="I115" s="187"/>
      <c r="J115" s="188" t="s">
        <v>147</v>
      </c>
      <c r="K115" s="187"/>
      <c r="L115" s="187"/>
      <c r="M115" s="187"/>
      <c r="N115" s="173"/>
      <c r="O115" s="187"/>
      <c r="P115" s="187"/>
      <c r="Q115" s="187"/>
    </row>
    <row r="116" spans="1:17">
      <c r="A116" s="191" t="s">
        <v>96</v>
      </c>
      <c r="B116" s="187"/>
      <c r="C116" s="187"/>
      <c r="D116" s="187"/>
      <c r="E116" s="187"/>
      <c r="F116" s="187"/>
      <c r="G116" s="187"/>
      <c r="H116" s="187"/>
      <c r="I116" s="187"/>
      <c r="J116" s="187"/>
      <c r="K116" s="187"/>
      <c r="L116" s="187"/>
      <c r="M116" s="187"/>
      <c r="N116" s="187"/>
      <c r="O116" s="187"/>
      <c r="P116" s="187"/>
      <c r="Q116" s="187"/>
    </row>
    <row r="117" spans="1:17">
      <c r="A117" s="191" t="s">
        <v>97</v>
      </c>
      <c r="B117" s="187"/>
      <c r="C117" s="187"/>
      <c r="D117" s="187"/>
      <c r="E117" s="187"/>
      <c r="F117" s="187"/>
      <c r="G117" s="187"/>
      <c r="H117" s="187"/>
      <c r="I117" s="187"/>
      <c r="J117" s="187"/>
      <c r="K117" s="187"/>
      <c r="L117" s="187"/>
      <c r="M117" s="187"/>
      <c r="N117" s="187"/>
      <c r="O117" s="187"/>
      <c r="P117" s="187"/>
      <c r="Q117" s="187"/>
    </row>
    <row r="118" spans="1:17">
      <c r="A118" s="191" t="s">
        <v>98</v>
      </c>
      <c r="B118" s="187"/>
      <c r="C118" s="173"/>
      <c r="D118" s="173"/>
      <c r="E118" s="187"/>
      <c r="F118" s="187"/>
      <c r="G118" s="187"/>
      <c r="H118" s="187"/>
      <c r="I118" s="187"/>
      <c r="J118" s="187"/>
      <c r="K118" s="173"/>
      <c r="L118" s="173"/>
      <c r="M118" s="173"/>
      <c r="N118" s="187"/>
      <c r="O118" s="187"/>
      <c r="P118" s="187"/>
      <c r="Q118" s="187"/>
    </row>
    <row r="119" spans="1:17">
      <c r="A119" s="191" t="s">
        <v>114</v>
      </c>
      <c r="B119" s="187"/>
      <c r="C119" s="187"/>
      <c r="D119" s="187"/>
      <c r="E119" s="187"/>
      <c r="F119" s="187"/>
      <c r="G119" s="187"/>
      <c r="H119" s="187"/>
      <c r="I119" s="187"/>
      <c r="J119" s="187" t="s">
        <v>148</v>
      </c>
      <c r="K119" s="187"/>
      <c r="L119" s="187"/>
      <c r="M119" s="187"/>
      <c r="N119" s="173"/>
      <c r="O119" s="173"/>
      <c r="P119" s="173"/>
      <c r="Q119" s="187"/>
    </row>
    <row r="120" spans="1:17">
      <c r="A120" s="170" t="s">
        <v>47</v>
      </c>
      <c r="B120" s="187"/>
      <c r="C120" s="187"/>
      <c r="D120" s="187"/>
      <c r="E120" s="187"/>
      <c r="F120" s="187"/>
      <c r="G120" s="187"/>
      <c r="H120" s="187"/>
      <c r="I120" s="187"/>
      <c r="J120" s="188" t="s">
        <v>151</v>
      </c>
      <c r="K120" s="187"/>
      <c r="L120" s="187"/>
      <c r="M120" s="187"/>
      <c r="N120" s="187"/>
      <c r="O120" s="187"/>
      <c r="P120" s="187"/>
      <c r="Q120" s="187"/>
    </row>
    <row r="121" spans="1:17">
      <c r="A121" s="191" t="s">
        <v>96</v>
      </c>
      <c r="B121" s="187"/>
      <c r="C121" s="187"/>
      <c r="D121" s="187"/>
      <c r="E121" s="187"/>
      <c r="F121" s="187"/>
      <c r="G121" s="187"/>
      <c r="H121" s="187"/>
      <c r="I121" s="187"/>
      <c r="J121" s="187"/>
      <c r="K121" s="187"/>
      <c r="L121" s="187"/>
      <c r="M121" s="187"/>
      <c r="N121" s="187"/>
      <c r="O121" s="187"/>
      <c r="P121" s="187"/>
      <c r="Q121" s="187"/>
    </row>
    <row r="122" spans="1:17">
      <c r="A122" s="191" t="s">
        <v>97</v>
      </c>
      <c r="B122" s="187"/>
      <c r="C122" s="173"/>
      <c r="D122" s="173"/>
      <c r="E122" s="187"/>
      <c r="F122" s="187"/>
      <c r="G122" s="187"/>
      <c r="H122" s="187"/>
      <c r="I122" s="187"/>
      <c r="J122" s="187"/>
      <c r="K122" s="173"/>
      <c r="L122" s="173"/>
      <c r="M122" s="173"/>
      <c r="N122" s="187"/>
      <c r="O122" s="187"/>
      <c r="P122" s="187"/>
      <c r="Q122" s="187"/>
    </row>
    <row r="123" spans="1:17">
      <c r="A123" s="191" t="s">
        <v>98</v>
      </c>
      <c r="B123" s="187"/>
      <c r="C123" s="187"/>
      <c r="D123" s="187"/>
      <c r="E123" s="187"/>
      <c r="F123" s="187"/>
      <c r="G123" s="187"/>
      <c r="H123" s="187"/>
      <c r="I123" s="187"/>
      <c r="J123" s="187"/>
      <c r="K123" s="187"/>
      <c r="L123" s="187"/>
      <c r="M123" s="187"/>
      <c r="N123" s="173"/>
      <c r="O123" s="173"/>
      <c r="P123" s="173"/>
      <c r="Q123" s="187"/>
    </row>
    <row r="124" spans="1:17">
      <c r="A124" s="191" t="s">
        <v>114</v>
      </c>
      <c r="B124" s="187"/>
      <c r="C124" s="187"/>
      <c r="D124" s="187"/>
      <c r="E124" s="187"/>
      <c r="F124" s="187"/>
      <c r="G124" s="187"/>
      <c r="H124" s="187"/>
      <c r="I124" s="187"/>
      <c r="J124" s="187" t="s">
        <v>141</v>
      </c>
      <c r="K124" s="187"/>
      <c r="L124" s="187"/>
      <c r="M124" s="187"/>
      <c r="N124" s="187"/>
      <c r="O124" s="187"/>
      <c r="P124" s="187"/>
      <c r="Q124" s="187"/>
    </row>
    <row r="125" spans="1:17">
      <c r="A125" s="196"/>
      <c r="B125" s="197"/>
      <c r="C125" s="197"/>
      <c r="D125" s="197"/>
      <c r="E125" s="197"/>
      <c r="F125" s="197"/>
      <c r="G125" s="197"/>
      <c r="H125" s="197"/>
      <c r="I125" s="197"/>
      <c r="J125" s="197"/>
      <c r="K125" s="197"/>
      <c r="L125" s="197"/>
      <c r="M125" s="197"/>
      <c r="N125" s="197"/>
      <c r="O125" s="197"/>
      <c r="P125" s="197"/>
      <c r="Q125" s="197"/>
    </row>
    <row r="126" spans="1:17">
      <c r="A126" s="167" t="s">
        <v>46</v>
      </c>
    </row>
    <row r="127" spans="1:17">
      <c r="A127" s="170" t="s">
        <v>47</v>
      </c>
    </row>
    <row r="128" spans="1:17">
      <c r="A128" s="170" t="s">
        <v>47</v>
      </c>
    </row>
    <row r="129" spans="1:1">
      <c r="A129" s="170" t="s">
        <v>47</v>
      </c>
    </row>
    <row r="130" spans="1:1">
      <c r="A130" s="170" t="s">
        <v>47</v>
      </c>
    </row>
    <row r="132" spans="1:1">
      <c r="A132" s="198"/>
    </row>
    <row r="133" spans="1:1">
      <c r="A133" s="198"/>
    </row>
    <row r="134" spans="1:1">
      <c r="A134" s="196"/>
    </row>
    <row r="135" spans="1:1">
      <c r="A135" s="198"/>
    </row>
    <row r="136" spans="1:1">
      <c r="A136" s="198"/>
    </row>
    <row r="137" spans="1:1">
      <c r="A137" s="198"/>
    </row>
    <row r="138" spans="1:1">
      <c r="A138" s="198"/>
    </row>
    <row r="139" spans="1:1">
      <c r="A139" s="196"/>
    </row>
    <row r="140" spans="1:1">
      <c r="A140" s="198"/>
    </row>
    <row r="141" spans="1:1">
      <c r="A141" s="198"/>
    </row>
    <row r="142" spans="1:1">
      <c r="A142" s="198"/>
    </row>
    <row r="143" spans="1:1">
      <c r="A143" s="198"/>
    </row>
    <row r="144" spans="1:1">
      <c r="A144" s="196"/>
    </row>
    <row r="145" spans="1:1">
      <c r="A145" s="198"/>
    </row>
    <row r="146" spans="1:1">
      <c r="A146" s="198"/>
    </row>
    <row r="147" spans="1:1">
      <c r="A147" s="198"/>
    </row>
    <row r="148" spans="1:1">
      <c r="A148" s="198"/>
    </row>
    <row r="149" spans="1:1">
      <c r="A149" s="196"/>
    </row>
    <row r="150" spans="1:1">
      <c r="A150" s="198"/>
    </row>
    <row r="151" spans="1:1">
      <c r="A151" s="198"/>
    </row>
    <row r="152" spans="1:1">
      <c r="A152" s="198"/>
    </row>
    <row r="153" spans="1:1">
      <c r="A153" s="198"/>
    </row>
    <row r="154" spans="1:1">
      <c r="A154" s="196"/>
    </row>
    <row r="155" spans="1:1">
      <c r="A155" s="198"/>
    </row>
    <row r="156" spans="1:1">
      <c r="A156" s="198"/>
    </row>
    <row r="157" spans="1:1">
      <c r="A157" s="198"/>
    </row>
    <row r="158" spans="1:1">
      <c r="A158" s="198"/>
    </row>
    <row r="159" spans="1:1">
      <c r="A159" s="196"/>
    </row>
    <row r="160" spans="1:1">
      <c r="A160" s="198"/>
    </row>
    <row r="161" spans="1:1">
      <c r="A161" s="198"/>
    </row>
    <row r="162" spans="1:1">
      <c r="A162" s="198"/>
    </row>
    <row r="163" spans="1:1">
      <c r="A163" s="198"/>
    </row>
    <row r="164" spans="1:1">
      <c r="A164" s="196"/>
    </row>
    <row r="165" spans="1:1">
      <c r="A165" s="198"/>
    </row>
    <row r="166" spans="1:1">
      <c r="A166" s="198"/>
    </row>
    <row r="167" spans="1:1">
      <c r="A167" s="198"/>
    </row>
    <row r="168" spans="1:1">
      <c r="A168" s="198"/>
    </row>
    <row r="169" spans="1:1">
      <c r="A169" s="196"/>
    </row>
    <row r="170" spans="1:1">
      <c r="A170" s="198"/>
    </row>
    <row r="171" spans="1:1">
      <c r="A171" s="198"/>
    </row>
    <row r="172" spans="1:1">
      <c r="A172" s="198"/>
    </row>
    <row r="173" spans="1:1">
      <c r="A173" s="198"/>
    </row>
    <row r="174" spans="1:1">
      <c r="A174" s="196"/>
    </row>
    <row r="175" spans="1:1">
      <c r="A175" s="198"/>
    </row>
    <row r="176" spans="1:1">
      <c r="A176" s="198"/>
    </row>
    <row r="177" spans="1:1">
      <c r="A177" s="198"/>
    </row>
    <row r="178" spans="1:1">
      <c r="A178" s="198"/>
    </row>
    <row r="179" spans="1:1">
      <c r="A179" s="196"/>
    </row>
    <row r="180" spans="1:1">
      <c r="A180" s="198"/>
    </row>
    <row r="181" spans="1:1">
      <c r="A181" s="198"/>
    </row>
    <row r="182" spans="1:1">
      <c r="A182" s="198"/>
    </row>
    <row r="183" spans="1:1">
      <c r="A183" s="198"/>
    </row>
    <row r="184" spans="1:1">
      <c r="A184" s="196"/>
    </row>
    <row r="185" spans="1:1">
      <c r="A185" s="198"/>
    </row>
    <row r="186" spans="1:1">
      <c r="A186" s="198"/>
    </row>
    <row r="187" spans="1:1">
      <c r="A187" s="198"/>
    </row>
    <row r="188" spans="1:1">
      <c r="A188" s="198"/>
    </row>
    <row r="189" spans="1:1">
      <c r="A189" s="196"/>
    </row>
    <row r="190" spans="1:1">
      <c r="A190" s="198"/>
    </row>
    <row r="191" spans="1:1">
      <c r="A191" s="198"/>
    </row>
    <row r="192" spans="1:1">
      <c r="A192" s="198"/>
    </row>
    <row r="193" spans="1:1">
      <c r="A193" s="198"/>
    </row>
    <row r="194" spans="1:1">
      <c r="A194" s="196"/>
    </row>
    <row r="195" spans="1:1">
      <c r="A195" s="198"/>
    </row>
    <row r="196" spans="1:1">
      <c r="A196" s="198"/>
    </row>
    <row r="197" spans="1:1">
      <c r="A197" s="198"/>
    </row>
    <row r="198" spans="1:1">
      <c r="A198" s="198"/>
    </row>
    <row r="199" spans="1:1">
      <c r="A199" s="196"/>
    </row>
    <row r="200" spans="1:1">
      <c r="A200" s="198"/>
    </row>
    <row r="201" spans="1:1">
      <c r="A201" s="198"/>
    </row>
    <row r="202" spans="1:1">
      <c r="A202" s="198"/>
    </row>
    <row r="203" spans="1:1">
      <c r="A203" s="198"/>
    </row>
    <row r="204" spans="1:1">
      <c r="A204" s="196"/>
    </row>
    <row r="205" spans="1:1">
      <c r="A205" s="198"/>
    </row>
    <row r="206" spans="1:1">
      <c r="A206" s="198"/>
    </row>
    <row r="207" spans="1:1">
      <c r="A207" s="198"/>
    </row>
    <row r="208" spans="1:1">
      <c r="A208" s="198"/>
    </row>
    <row r="209" spans="1:1">
      <c r="A209" s="196"/>
    </row>
    <row r="210" spans="1:1">
      <c r="A210" s="198"/>
    </row>
    <row r="211" spans="1:1">
      <c r="A211" s="198"/>
    </row>
    <row r="212" spans="1:1">
      <c r="A212" s="198"/>
    </row>
    <row r="213" spans="1:1">
      <c r="A213" s="198"/>
    </row>
    <row r="214" spans="1:1">
      <c r="A214" s="196"/>
    </row>
    <row r="215" spans="1:1">
      <c r="A215" s="198"/>
    </row>
    <row r="216" spans="1:1">
      <c r="A216" s="198"/>
    </row>
    <row r="217" spans="1:1">
      <c r="A217" s="198"/>
    </row>
    <row r="218" spans="1:1">
      <c r="A218" s="198"/>
    </row>
    <row r="219" spans="1:1">
      <c r="A219" s="196"/>
    </row>
    <row r="220" spans="1:1">
      <c r="A220" s="198"/>
    </row>
    <row r="221" spans="1:1">
      <c r="A221" s="198"/>
    </row>
    <row r="222" spans="1:1">
      <c r="A222" s="198"/>
    </row>
    <row r="223" spans="1:1">
      <c r="A223" s="198"/>
    </row>
    <row r="224" spans="1:1">
      <c r="A224" s="196"/>
    </row>
    <row r="225" spans="1:1">
      <c r="A225" s="198"/>
    </row>
    <row r="226" spans="1:1">
      <c r="A226" s="198"/>
    </row>
    <row r="227" spans="1:1">
      <c r="A227" s="198"/>
    </row>
    <row r="228" spans="1:1">
      <c r="A228" s="198"/>
    </row>
    <row r="229" spans="1:1">
      <c r="A229" s="196"/>
    </row>
    <row r="230" spans="1:1">
      <c r="A230" s="198"/>
    </row>
    <row r="231" spans="1:1">
      <c r="A231" s="198"/>
    </row>
    <row r="232" spans="1:1">
      <c r="A232" s="198"/>
    </row>
    <row r="233" spans="1:1">
      <c r="A233" s="198"/>
    </row>
    <row r="234" spans="1:1">
      <c r="A234" s="196"/>
    </row>
    <row r="235" spans="1:1">
      <c r="A235" s="198"/>
    </row>
    <row r="236" spans="1:1">
      <c r="A236" s="198"/>
    </row>
    <row r="237" spans="1:1">
      <c r="A237" s="198"/>
    </row>
    <row r="238" spans="1:1">
      <c r="A238" s="198"/>
    </row>
    <row r="239" spans="1:1">
      <c r="A239" s="196"/>
    </row>
    <row r="240" spans="1:1">
      <c r="A240" s="198"/>
    </row>
    <row r="241" spans="1:1">
      <c r="A241" s="198"/>
    </row>
    <row r="242" spans="1:1">
      <c r="A242" s="198"/>
    </row>
    <row r="243" spans="1:1">
      <c r="A243" s="198"/>
    </row>
    <row r="244" spans="1:1">
      <c r="A244" s="196"/>
    </row>
    <row r="245" spans="1:1">
      <c r="A245" s="198"/>
    </row>
    <row r="246" spans="1:1">
      <c r="A246" s="198"/>
    </row>
    <row r="247" spans="1:1">
      <c r="A247" s="198"/>
    </row>
    <row r="248" spans="1:1">
      <c r="A248" s="198"/>
    </row>
    <row r="249" spans="1:1">
      <c r="A249" s="196"/>
    </row>
    <row r="250" spans="1:1">
      <c r="A250" s="198"/>
    </row>
    <row r="251" spans="1:1">
      <c r="A251" s="198"/>
    </row>
    <row r="252" spans="1:1">
      <c r="A252" s="198"/>
    </row>
    <row r="253" spans="1:1">
      <c r="A253" s="198"/>
    </row>
    <row r="254" spans="1:1">
      <c r="A254" s="196"/>
    </row>
    <row r="255" spans="1:1">
      <c r="A255" s="198"/>
    </row>
    <row r="256" spans="1:1">
      <c r="A256" s="198"/>
    </row>
    <row r="257" spans="1:1">
      <c r="A257" s="198"/>
    </row>
    <row r="258" spans="1:1">
      <c r="A258" s="198"/>
    </row>
    <row r="259" spans="1:1">
      <c r="A259" s="196"/>
    </row>
    <row r="260" spans="1:1">
      <c r="A260" s="198"/>
    </row>
    <row r="261" spans="1:1">
      <c r="A261" s="198"/>
    </row>
    <row r="262" spans="1:1">
      <c r="A262" s="198"/>
    </row>
    <row r="263" spans="1:1">
      <c r="A263" s="198"/>
    </row>
    <row r="264" spans="1:1">
      <c r="A264" s="196"/>
    </row>
    <row r="265" spans="1:1">
      <c r="A265" s="198"/>
    </row>
    <row r="266" spans="1:1">
      <c r="A266" s="198"/>
    </row>
    <row r="267" spans="1:1">
      <c r="A267" s="198"/>
    </row>
    <row r="268" spans="1:1">
      <c r="A268" s="198"/>
    </row>
    <row r="269" spans="1:1">
      <c r="A269" s="196"/>
    </row>
    <row r="270" spans="1:1">
      <c r="A270" s="198"/>
    </row>
    <row r="271" spans="1:1">
      <c r="A271" s="198"/>
    </row>
    <row r="272" spans="1:1">
      <c r="A272" s="198"/>
    </row>
    <row r="273" spans="1:1">
      <c r="A273" s="198"/>
    </row>
    <row r="274" spans="1:1">
      <c r="A274" s="196"/>
    </row>
    <row r="275" spans="1:1">
      <c r="A275" s="198"/>
    </row>
    <row r="276" spans="1:1">
      <c r="A276" s="198"/>
    </row>
    <row r="277" spans="1:1">
      <c r="A277" s="198"/>
    </row>
    <row r="278" spans="1:1">
      <c r="A278" s="198"/>
    </row>
    <row r="279" spans="1:1">
      <c r="A279" s="196"/>
    </row>
    <row r="280" spans="1:1">
      <c r="A280" s="198"/>
    </row>
    <row r="281" spans="1:1">
      <c r="A281" s="198"/>
    </row>
    <row r="282" spans="1:1">
      <c r="A282" s="198"/>
    </row>
    <row r="283" spans="1:1">
      <c r="A283" s="198"/>
    </row>
    <row r="284" spans="1:1">
      <c r="A284" s="196"/>
    </row>
    <row r="285" spans="1:1">
      <c r="A285" s="198"/>
    </row>
    <row r="286" spans="1:1">
      <c r="A286" s="198"/>
    </row>
    <row r="287" spans="1:1">
      <c r="A287" s="198"/>
    </row>
    <row r="288" spans="1:1">
      <c r="A288" s="198"/>
    </row>
    <row r="289" spans="1:1">
      <c r="A289" s="196"/>
    </row>
    <row r="290" spans="1:1">
      <c r="A290" s="198"/>
    </row>
    <row r="291" spans="1:1">
      <c r="A291" s="198"/>
    </row>
    <row r="292" spans="1:1">
      <c r="A292" s="198"/>
    </row>
    <row r="293" spans="1:1">
      <c r="A293" s="198"/>
    </row>
    <row r="294" spans="1:1">
      <c r="A294" s="196"/>
    </row>
    <row r="295" spans="1:1">
      <c r="A295" s="198"/>
    </row>
    <row r="296" spans="1:1">
      <c r="A296" s="198"/>
    </row>
    <row r="297" spans="1:1">
      <c r="A297" s="198"/>
    </row>
    <row r="298" spans="1:1">
      <c r="A298" s="198"/>
    </row>
    <row r="299" spans="1:1">
      <c r="A299" s="196"/>
    </row>
    <row r="300" spans="1:1">
      <c r="A300" s="198"/>
    </row>
    <row r="301" spans="1:1">
      <c r="A301" s="198"/>
    </row>
    <row r="302" spans="1:1">
      <c r="A302" s="198"/>
    </row>
    <row r="303" spans="1:1">
      <c r="A303" s="198"/>
    </row>
    <row r="304" spans="1:1">
      <c r="A304" s="196"/>
    </row>
    <row r="305" spans="1:1">
      <c r="A305" s="198"/>
    </row>
    <row r="306" spans="1:1">
      <c r="A306" s="198"/>
    </row>
    <row r="307" spans="1:1">
      <c r="A307" s="198"/>
    </row>
    <row r="308" spans="1:1">
      <c r="A308" s="198"/>
    </row>
    <row r="309" spans="1:1">
      <c r="A309" s="196"/>
    </row>
    <row r="310" spans="1:1">
      <c r="A310" s="198"/>
    </row>
    <row r="311" spans="1:1">
      <c r="A311" s="198"/>
    </row>
    <row r="312" spans="1:1">
      <c r="A312" s="198"/>
    </row>
    <row r="313" spans="1:1">
      <c r="A313" s="198"/>
    </row>
    <row r="314" spans="1:1">
      <c r="A314" s="196"/>
    </row>
    <row r="315" spans="1:1">
      <c r="A315" s="198"/>
    </row>
    <row r="316" spans="1:1">
      <c r="A316" s="198"/>
    </row>
    <row r="317" spans="1:1">
      <c r="A317" s="198"/>
    </row>
    <row r="318" spans="1:1">
      <c r="A318" s="198"/>
    </row>
    <row r="319" spans="1:1">
      <c r="A319" s="196"/>
    </row>
    <row r="320" spans="1:1">
      <c r="A320" s="198"/>
    </row>
    <row r="321" spans="1:1">
      <c r="A321" s="198"/>
    </row>
    <row r="322" spans="1:1">
      <c r="A322" s="198"/>
    </row>
    <row r="323" spans="1:1">
      <c r="A323" s="198"/>
    </row>
    <row r="324" spans="1:1">
      <c r="A324" s="196"/>
    </row>
    <row r="325" spans="1:1">
      <c r="A325" s="198"/>
    </row>
    <row r="326" spans="1:1">
      <c r="A326" s="198"/>
    </row>
    <row r="327" spans="1:1">
      <c r="A327" s="198"/>
    </row>
    <row r="328" spans="1:1">
      <c r="A328" s="198"/>
    </row>
    <row r="329" spans="1:1">
      <c r="A329" s="196"/>
    </row>
    <row r="330" spans="1:1">
      <c r="A330" s="198"/>
    </row>
    <row r="331" spans="1:1">
      <c r="A331" s="198"/>
    </row>
    <row r="332" spans="1:1">
      <c r="A332" s="198"/>
    </row>
    <row r="333" spans="1:1">
      <c r="A333" s="198"/>
    </row>
    <row r="334" spans="1:1">
      <c r="A334" s="196"/>
    </row>
    <row r="335" spans="1:1">
      <c r="A335" s="198"/>
    </row>
    <row r="336" spans="1:1">
      <c r="A336" s="198"/>
    </row>
    <row r="337" spans="1:1">
      <c r="A337" s="198"/>
    </row>
    <row r="338" spans="1:1">
      <c r="A338" s="198"/>
    </row>
    <row r="339" spans="1:1">
      <c r="A339" s="196"/>
    </row>
    <row r="340" spans="1:1">
      <c r="A340" s="198"/>
    </row>
    <row r="341" spans="1:1">
      <c r="A341" s="198"/>
    </row>
    <row r="342" spans="1:1">
      <c r="A342" s="198"/>
    </row>
    <row r="343" spans="1:1">
      <c r="A343" s="198"/>
    </row>
    <row r="344" spans="1:1">
      <c r="A344" s="196"/>
    </row>
    <row r="345" spans="1:1">
      <c r="A345" s="198"/>
    </row>
    <row r="346" spans="1:1">
      <c r="A346" s="198"/>
    </row>
    <row r="347" spans="1:1">
      <c r="A347" s="198"/>
    </row>
    <row r="348" spans="1:1">
      <c r="A348" s="198"/>
    </row>
    <row r="349" spans="1:1">
      <c r="A349" s="196"/>
    </row>
    <row r="350" spans="1:1">
      <c r="A350" s="198"/>
    </row>
    <row r="351" spans="1:1">
      <c r="A351" s="198"/>
    </row>
    <row r="352" spans="1:1">
      <c r="A352" s="198"/>
    </row>
    <row r="353" spans="1:1">
      <c r="A353" s="198"/>
    </row>
    <row r="354" spans="1:1">
      <c r="A354" s="196"/>
    </row>
    <row r="355" spans="1:1">
      <c r="A355" s="198"/>
    </row>
    <row r="356" spans="1:1">
      <c r="A356" s="198"/>
    </row>
    <row r="357" spans="1:1">
      <c r="A357" s="198"/>
    </row>
    <row r="358" spans="1:1">
      <c r="A358" s="198"/>
    </row>
    <row r="359" spans="1:1">
      <c r="A359" s="196"/>
    </row>
    <row r="360" spans="1:1">
      <c r="A360" s="198"/>
    </row>
    <row r="361" spans="1:1">
      <c r="A361" s="198"/>
    </row>
    <row r="362" spans="1:1">
      <c r="A362" s="198"/>
    </row>
    <row r="363" spans="1:1">
      <c r="A363" s="198"/>
    </row>
    <row r="364" spans="1:1">
      <c r="A364" s="196"/>
    </row>
    <row r="365" spans="1:1">
      <c r="A365" s="198"/>
    </row>
    <row r="366" spans="1:1">
      <c r="A366" s="198"/>
    </row>
    <row r="367" spans="1:1">
      <c r="A367" s="198"/>
    </row>
    <row r="368" spans="1:1">
      <c r="A368" s="198"/>
    </row>
    <row r="369" spans="1:1">
      <c r="A369" s="196"/>
    </row>
    <row r="370" spans="1:1">
      <c r="A370" s="198"/>
    </row>
    <row r="371" spans="1:1">
      <c r="A371" s="198"/>
    </row>
    <row r="372" spans="1:1">
      <c r="A372" s="198"/>
    </row>
    <row r="373" spans="1:1">
      <c r="A373" s="198"/>
    </row>
    <row r="374" spans="1:1">
      <c r="A374" s="196"/>
    </row>
    <row r="375" spans="1:1">
      <c r="A375" s="198"/>
    </row>
    <row r="376" spans="1:1">
      <c r="A376" s="198"/>
    </row>
    <row r="377" spans="1:1">
      <c r="A377" s="198"/>
    </row>
    <row r="378" spans="1:1">
      <c r="A378" s="198"/>
    </row>
    <row r="379" spans="1:1">
      <c r="A379" s="196"/>
    </row>
    <row r="380" spans="1:1">
      <c r="A380" s="198"/>
    </row>
    <row r="381" spans="1:1">
      <c r="A381" s="198"/>
    </row>
    <row r="382" spans="1:1">
      <c r="A382" s="198"/>
    </row>
    <row r="383" spans="1:1">
      <c r="A383" s="198"/>
    </row>
    <row r="384" spans="1:1">
      <c r="A384" s="196"/>
    </row>
    <row r="385" spans="1:1">
      <c r="A385" s="198"/>
    </row>
    <row r="386" spans="1:1">
      <c r="A386" s="198"/>
    </row>
    <row r="387" spans="1:1">
      <c r="A387" s="198"/>
    </row>
    <row r="388" spans="1:1">
      <c r="A388" s="198"/>
    </row>
    <row r="389" spans="1:1">
      <c r="A389" s="196"/>
    </row>
    <row r="390" spans="1:1">
      <c r="A390" s="198"/>
    </row>
    <row r="391" spans="1:1">
      <c r="A391" s="198"/>
    </row>
    <row r="392" spans="1:1">
      <c r="A392" s="198"/>
    </row>
    <row r="393" spans="1:1">
      <c r="A393" s="198"/>
    </row>
    <row r="394" spans="1:1">
      <c r="A394" s="196"/>
    </row>
    <row r="395" spans="1:1">
      <c r="A395" s="198"/>
    </row>
    <row r="396" spans="1:1">
      <c r="A396" s="198"/>
    </row>
    <row r="397" spans="1:1">
      <c r="A397" s="198"/>
    </row>
    <row r="398" spans="1:1">
      <c r="A398" s="198"/>
    </row>
    <row r="399" spans="1:1">
      <c r="A399" s="196"/>
    </row>
    <row r="400" spans="1:1">
      <c r="A400" s="198"/>
    </row>
    <row r="401" spans="1:1">
      <c r="A401" s="198"/>
    </row>
    <row r="402" spans="1:1">
      <c r="A402" s="198"/>
    </row>
    <row r="403" spans="1:1">
      <c r="A403" s="198"/>
    </row>
    <row r="404" spans="1:1">
      <c r="A404" s="196"/>
    </row>
    <row r="405" spans="1:1">
      <c r="A405" s="198"/>
    </row>
    <row r="406" spans="1:1">
      <c r="A406" s="198"/>
    </row>
    <row r="407" spans="1:1">
      <c r="A407" s="198"/>
    </row>
    <row r="408" spans="1:1">
      <c r="A408" s="198"/>
    </row>
    <row r="409" spans="1:1">
      <c r="A409" s="196"/>
    </row>
    <row r="410" spans="1:1">
      <c r="A410" s="198"/>
    </row>
    <row r="411" spans="1:1">
      <c r="A411" s="198"/>
    </row>
    <row r="412" spans="1:1">
      <c r="A412" s="198"/>
    </row>
    <row r="413" spans="1:1">
      <c r="A413" s="198"/>
    </row>
    <row r="414" spans="1:1">
      <c r="A414" s="196"/>
    </row>
    <row r="415" spans="1:1">
      <c r="A415" s="198"/>
    </row>
    <row r="416" spans="1:1">
      <c r="A416" s="198"/>
    </row>
    <row r="417" spans="1:1">
      <c r="A417" s="198"/>
    </row>
    <row r="418" spans="1:1">
      <c r="A418" s="198"/>
    </row>
    <row r="419" spans="1:1">
      <c r="A419" s="196"/>
    </row>
    <row r="420" spans="1:1">
      <c r="A420" s="198"/>
    </row>
    <row r="421" spans="1:1">
      <c r="A421" s="198"/>
    </row>
    <row r="422" spans="1:1">
      <c r="A422" s="198"/>
    </row>
    <row r="423" spans="1:1">
      <c r="A423" s="198"/>
    </row>
    <row r="424" spans="1:1">
      <c r="A424" s="196"/>
    </row>
    <row r="425" spans="1:1">
      <c r="A425" s="198"/>
    </row>
    <row r="426" spans="1:1">
      <c r="A426" s="198"/>
    </row>
    <row r="427" spans="1:1">
      <c r="A427" s="198"/>
    </row>
    <row r="428" spans="1:1">
      <c r="A428" s="198"/>
    </row>
    <row r="429" spans="1:1">
      <c r="A429" s="196"/>
    </row>
    <row r="430" spans="1:1">
      <c r="A430" s="198"/>
    </row>
    <row r="431" spans="1:1">
      <c r="A431" s="198"/>
    </row>
    <row r="432" spans="1:1">
      <c r="A432" s="198"/>
    </row>
    <row r="433" spans="1:1">
      <c r="A433" s="198"/>
    </row>
    <row r="434" spans="1:1">
      <c r="A434" s="196"/>
    </row>
    <row r="435" spans="1:1">
      <c r="A435" s="198"/>
    </row>
    <row r="436" spans="1:1">
      <c r="A436" s="198"/>
    </row>
    <row r="437" spans="1:1">
      <c r="A437" s="198"/>
    </row>
    <row r="438" spans="1:1">
      <c r="A438" s="198"/>
    </row>
    <row r="439" spans="1:1">
      <c r="A439" s="196"/>
    </row>
    <row r="440" spans="1:1">
      <c r="A440" s="198"/>
    </row>
    <row r="441" spans="1:1">
      <c r="A441" s="198"/>
    </row>
    <row r="442" spans="1:1">
      <c r="A442" s="198"/>
    </row>
    <row r="443" spans="1:1">
      <c r="A443" s="198"/>
    </row>
    <row r="444" spans="1:1">
      <c r="A444" s="196"/>
    </row>
    <row r="445" spans="1:1">
      <c r="A445" s="198"/>
    </row>
    <row r="446" spans="1:1">
      <c r="A446" s="198"/>
    </row>
    <row r="447" spans="1:1">
      <c r="A447" s="198"/>
    </row>
    <row r="448" spans="1:1">
      <c r="A448" s="198"/>
    </row>
    <row r="449" spans="1:1">
      <c r="A449" s="196"/>
    </row>
    <row r="450" spans="1:1">
      <c r="A450" s="198"/>
    </row>
    <row r="451" spans="1:1">
      <c r="A451" s="198"/>
    </row>
    <row r="452" spans="1:1">
      <c r="A452" s="198"/>
    </row>
    <row r="453" spans="1:1">
      <c r="A453" s="198"/>
    </row>
    <row r="454" spans="1:1">
      <c r="A454" s="196"/>
    </row>
    <row r="455" spans="1:1">
      <c r="A455" s="198"/>
    </row>
    <row r="456" spans="1:1">
      <c r="A456" s="198"/>
    </row>
    <row r="457" spans="1:1">
      <c r="A457" s="198"/>
    </row>
    <row r="458" spans="1:1">
      <c r="A458" s="198"/>
    </row>
    <row r="459" spans="1:1">
      <c r="A459" s="196"/>
    </row>
    <row r="460" spans="1:1">
      <c r="A460" s="198"/>
    </row>
    <row r="461" spans="1:1">
      <c r="A461" s="198"/>
    </row>
    <row r="462" spans="1:1">
      <c r="A462" s="198"/>
    </row>
    <row r="463" spans="1:1">
      <c r="A463" s="198"/>
    </row>
    <row r="464" spans="1:1">
      <c r="A464" s="196"/>
    </row>
    <row r="465" spans="1:1">
      <c r="A465" s="198"/>
    </row>
    <row r="466" spans="1:1">
      <c r="A466" s="198"/>
    </row>
    <row r="467" spans="1:1">
      <c r="A467" s="198"/>
    </row>
    <row r="468" spans="1:1">
      <c r="A468" s="198"/>
    </row>
    <row r="469" spans="1:1">
      <c r="A469" s="196"/>
    </row>
    <row r="470" spans="1:1">
      <c r="A470" s="198"/>
    </row>
    <row r="471" spans="1:1">
      <c r="A471" s="198"/>
    </row>
    <row r="472" spans="1:1">
      <c r="A472" s="198"/>
    </row>
    <row r="473" spans="1:1">
      <c r="A473" s="198"/>
    </row>
    <row r="474" spans="1:1">
      <c r="A474" s="196"/>
    </row>
    <row r="475" spans="1:1">
      <c r="A475" s="198"/>
    </row>
    <row r="476" spans="1:1">
      <c r="A476" s="198"/>
    </row>
    <row r="477" spans="1:1">
      <c r="A477" s="198"/>
    </row>
    <row r="478" spans="1:1">
      <c r="A478" s="198"/>
    </row>
    <row r="479" spans="1:1">
      <c r="A479" s="196"/>
    </row>
    <row r="480" spans="1:1">
      <c r="A480" s="198"/>
    </row>
    <row r="481" spans="1:1">
      <c r="A481" s="198"/>
    </row>
    <row r="482" spans="1:1">
      <c r="A482" s="198"/>
    </row>
    <row r="483" spans="1:1">
      <c r="A483" s="198"/>
    </row>
    <row r="484" spans="1:1">
      <c r="A484" s="196"/>
    </row>
    <row r="485" spans="1:1">
      <c r="A485" s="198"/>
    </row>
    <row r="486" spans="1:1">
      <c r="A486" s="198"/>
    </row>
    <row r="487" spans="1:1">
      <c r="A487" s="198"/>
    </row>
    <row r="488" spans="1:1">
      <c r="A488" s="198"/>
    </row>
    <row r="489" spans="1:1">
      <c r="A489" s="196"/>
    </row>
    <row r="490" spans="1:1">
      <c r="A490" s="198"/>
    </row>
    <row r="491" spans="1:1">
      <c r="A491" s="198"/>
    </row>
    <row r="492" spans="1:1">
      <c r="A492" s="198"/>
    </row>
    <row r="493" spans="1:1">
      <c r="A493" s="198"/>
    </row>
    <row r="494" spans="1:1">
      <c r="A494" s="196"/>
    </row>
    <row r="495" spans="1:1">
      <c r="A495" s="198"/>
    </row>
    <row r="496" spans="1:1">
      <c r="A496" s="198"/>
    </row>
    <row r="497" spans="1:1">
      <c r="A497" s="198"/>
    </row>
    <row r="498" spans="1:1">
      <c r="A498" s="198"/>
    </row>
    <row r="499" spans="1:1">
      <c r="A499" s="196"/>
    </row>
    <row r="500" spans="1:1">
      <c r="A500" s="198"/>
    </row>
    <row r="501" spans="1:1">
      <c r="A501" s="198"/>
    </row>
    <row r="502" spans="1:1">
      <c r="A502" s="198"/>
    </row>
    <row r="503" spans="1:1">
      <c r="A503" s="198"/>
    </row>
    <row r="504" spans="1:1">
      <c r="A504" s="196"/>
    </row>
    <row r="505" spans="1:1">
      <c r="A505" s="198"/>
    </row>
    <row r="506" spans="1:1">
      <c r="A506" s="198"/>
    </row>
    <row r="507" spans="1:1">
      <c r="A507" s="198"/>
    </row>
    <row r="508" spans="1:1">
      <c r="A508" s="198"/>
    </row>
    <row r="509" spans="1:1">
      <c r="A509" s="196"/>
    </row>
    <row r="510" spans="1:1">
      <c r="A510" s="198"/>
    </row>
    <row r="511" spans="1:1">
      <c r="A511" s="198"/>
    </row>
    <row r="512" spans="1:1">
      <c r="A512" s="198"/>
    </row>
    <row r="513" spans="1:1">
      <c r="A513" s="198"/>
    </row>
    <row r="514" spans="1:1">
      <c r="A514" s="196"/>
    </row>
    <row r="515" spans="1:1">
      <c r="A515" s="198"/>
    </row>
    <row r="516" spans="1:1">
      <c r="A516" s="198"/>
    </row>
    <row r="517" spans="1:1">
      <c r="A517" s="198"/>
    </row>
    <row r="518" spans="1:1">
      <c r="A518" s="198"/>
    </row>
    <row r="519" spans="1:1">
      <c r="A519" s="196"/>
    </row>
    <row r="520" spans="1:1">
      <c r="A520" s="198"/>
    </row>
    <row r="521" spans="1:1">
      <c r="A521" s="198"/>
    </row>
    <row r="522" spans="1:1">
      <c r="A522" s="198"/>
    </row>
    <row r="523" spans="1:1">
      <c r="A523" s="198"/>
    </row>
    <row r="524" spans="1:1">
      <c r="A524" s="196"/>
    </row>
    <row r="525" spans="1:1">
      <c r="A525" s="198"/>
    </row>
    <row r="526" spans="1:1">
      <c r="A526" s="198"/>
    </row>
    <row r="527" spans="1:1">
      <c r="A527" s="198"/>
    </row>
    <row r="528" spans="1:1">
      <c r="A528" s="198"/>
    </row>
    <row r="529" spans="1:1">
      <c r="A529" s="196"/>
    </row>
    <row r="530" spans="1:1">
      <c r="A530" s="198"/>
    </row>
    <row r="531" spans="1:1">
      <c r="A531" s="198"/>
    </row>
    <row r="532" spans="1:1">
      <c r="A532" s="198"/>
    </row>
    <row r="533" spans="1:1">
      <c r="A533" s="198"/>
    </row>
    <row r="534" spans="1:1">
      <c r="A534" s="196"/>
    </row>
    <row r="535" spans="1:1">
      <c r="A535" s="198"/>
    </row>
    <row r="536" spans="1:1">
      <c r="A536" s="198"/>
    </row>
    <row r="537" spans="1:1">
      <c r="A537" s="198"/>
    </row>
    <row r="538" spans="1:1">
      <c r="A538" s="198"/>
    </row>
    <row r="539" spans="1:1">
      <c r="A539" s="196"/>
    </row>
    <row r="540" spans="1:1">
      <c r="A540" s="198"/>
    </row>
    <row r="541" spans="1:1">
      <c r="A541" s="198"/>
    </row>
    <row r="542" spans="1:1">
      <c r="A542" s="198"/>
    </row>
    <row r="543" spans="1:1">
      <c r="A543" s="198"/>
    </row>
    <row r="544" spans="1:1">
      <c r="A544" s="196"/>
    </row>
    <row r="545" spans="1:1">
      <c r="A545" s="198"/>
    </row>
    <row r="546" spans="1:1">
      <c r="A546" s="198"/>
    </row>
    <row r="547" spans="1:1">
      <c r="A547" s="198"/>
    </row>
    <row r="548" spans="1:1">
      <c r="A548" s="198"/>
    </row>
    <row r="549" spans="1:1">
      <c r="A549" s="196"/>
    </row>
    <row r="550" spans="1:1">
      <c r="A550" s="198"/>
    </row>
    <row r="551" spans="1:1">
      <c r="A551" s="198"/>
    </row>
    <row r="552" spans="1:1">
      <c r="A552" s="198"/>
    </row>
    <row r="553" spans="1:1">
      <c r="A553" s="198"/>
    </row>
    <row r="554" spans="1:1">
      <c r="A554" s="196"/>
    </row>
    <row r="555" spans="1:1">
      <c r="A555" s="198"/>
    </row>
    <row r="556" spans="1:1">
      <c r="A556" s="198"/>
    </row>
    <row r="557" spans="1:1">
      <c r="A557" s="198"/>
    </row>
    <row r="558" spans="1:1">
      <c r="A558" s="198"/>
    </row>
    <row r="559" spans="1:1">
      <c r="A559" s="196"/>
    </row>
    <row r="560" spans="1:1">
      <c r="A560" s="198"/>
    </row>
    <row r="561" spans="1:1">
      <c r="A561" s="198"/>
    </row>
    <row r="562" spans="1:1">
      <c r="A562" s="198"/>
    </row>
    <row r="563" spans="1:1">
      <c r="A563" s="198"/>
    </row>
    <row r="564" spans="1:1">
      <c r="A564" s="196"/>
    </row>
    <row r="565" spans="1:1">
      <c r="A565" s="198"/>
    </row>
    <row r="566" spans="1:1">
      <c r="A566" s="198"/>
    </row>
    <row r="567" spans="1:1">
      <c r="A567" s="198"/>
    </row>
    <row r="568" spans="1:1">
      <c r="A568" s="198"/>
    </row>
    <row r="569" spans="1:1">
      <c r="A569" s="196"/>
    </row>
    <row r="570" spans="1:1">
      <c r="A570" s="198"/>
    </row>
    <row r="571" spans="1:1">
      <c r="A571" s="198"/>
    </row>
    <row r="572" spans="1:1">
      <c r="A572" s="198"/>
    </row>
    <row r="573" spans="1:1">
      <c r="A573" s="198"/>
    </row>
    <row r="574" spans="1:1">
      <c r="A574" s="196"/>
    </row>
    <row r="575" spans="1:1">
      <c r="A575" s="198"/>
    </row>
    <row r="576" spans="1:1">
      <c r="A576" s="198"/>
    </row>
    <row r="577" spans="1:1">
      <c r="A577" s="198"/>
    </row>
    <row r="578" spans="1:1">
      <c r="A578" s="198"/>
    </row>
    <row r="579" spans="1:1">
      <c r="A579" s="196"/>
    </row>
    <row r="580" spans="1:1">
      <c r="A580" s="198"/>
    </row>
    <row r="581" spans="1:1">
      <c r="A581" s="198"/>
    </row>
    <row r="582" spans="1:1">
      <c r="A582" s="198"/>
    </row>
    <row r="583" spans="1:1">
      <c r="A583" s="198"/>
    </row>
    <row r="584" spans="1:1">
      <c r="A584" s="196"/>
    </row>
    <row r="585" spans="1:1">
      <c r="A585" s="198"/>
    </row>
    <row r="586" spans="1:1">
      <c r="A586" s="198"/>
    </row>
    <row r="587" spans="1:1">
      <c r="A587" s="198"/>
    </row>
    <row r="588" spans="1:1">
      <c r="A588" s="198"/>
    </row>
    <row r="589" spans="1:1">
      <c r="A589" s="196"/>
    </row>
    <row r="590" spans="1:1">
      <c r="A590" s="198"/>
    </row>
    <row r="591" spans="1:1">
      <c r="A591" s="198"/>
    </row>
    <row r="592" spans="1:1">
      <c r="A592" s="198"/>
    </row>
    <row r="593" spans="1:1">
      <c r="A593" s="198"/>
    </row>
    <row r="594" spans="1:1">
      <c r="A594" s="196"/>
    </row>
    <row r="595" spans="1:1">
      <c r="A595" s="198"/>
    </row>
    <row r="596" spans="1:1">
      <c r="A596" s="198"/>
    </row>
    <row r="597" spans="1:1">
      <c r="A597" s="198"/>
    </row>
    <row r="598" spans="1:1">
      <c r="A598" s="198"/>
    </row>
    <row r="599" spans="1:1">
      <c r="A599" s="196"/>
    </row>
    <row r="600" spans="1:1">
      <c r="A600" s="198"/>
    </row>
    <row r="601" spans="1:1">
      <c r="A601" s="198"/>
    </row>
    <row r="602" spans="1:1">
      <c r="A602" s="198"/>
    </row>
    <row r="603" spans="1:1">
      <c r="A603" s="198"/>
    </row>
    <row r="604" spans="1:1">
      <c r="A604" s="196"/>
    </row>
    <row r="605" spans="1:1">
      <c r="A605" s="198"/>
    </row>
    <row r="606" spans="1:1">
      <c r="A606" s="198"/>
    </row>
    <row r="607" spans="1:1">
      <c r="A607" s="198"/>
    </row>
    <row r="608" spans="1:1">
      <c r="A608" s="198"/>
    </row>
    <row r="609" spans="1:1">
      <c r="A609" s="196"/>
    </row>
    <row r="610" spans="1:1">
      <c r="A610" s="198"/>
    </row>
    <row r="611" spans="1:1">
      <c r="A611" s="198"/>
    </row>
    <row r="612" spans="1:1">
      <c r="A612" s="198"/>
    </row>
    <row r="613" spans="1:1">
      <c r="A613" s="198"/>
    </row>
    <row r="614" spans="1:1">
      <c r="A614" s="196"/>
    </row>
    <row r="615" spans="1:1">
      <c r="A615" s="198"/>
    </row>
    <row r="616" spans="1:1">
      <c r="A616" s="198"/>
    </row>
    <row r="617" spans="1:1">
      <c r="A617" s="198"/>
    </row>
    <row r="618" spans="1:1">
      <c r="A618" s="198"/>
    </row>
    <row r="619" spans="1:1">
      <c r="A619" s="196"/>
    </row>
    <row r="620" spans="1:1">
      <c r="A620" s="198"/>
    </row>
    <row r="621" spans="1:1">
      <c r="A621" s="198"/>
    </row>
    <row r="622" spans="1:1">
      <c r="A622" s="198"/>
    </row>
    <row r="623" spans="1:1">
      <c r="A623" s="198"/>
    </row>
    <row r="624" spans="1:1">
      <c r="A624" s="196"/>
    </row>
    <row r="625" spans="1:1">
      <c r="A625" s="198"/>
    </row>
    <row r="626" spans="1:1">
      <c r="A626" s="198"/>
    </row>
    <row r="627" spans="1:1">
      <c r="A627" s="198"/>
    </row>
    <row r="628" spans="1:1">
      <c r="A628" s="198"/>
    </row>
    <row r="629" spans="1:1">
      <c r="A629" s="196"/>
    </row>
    <row r="630" spans="1:1">
      <c r="A630" s="198"/>
    </row>
    <row r="631" spans="1:1">
      <c r="A631" s="198"/>
    </row>
    <row r="632" spans="1:1">
      <c r="A632" s="198"/>
    </row>
    <row r="633" spans="1:1">
      <c r="A633" s="198"/>
    </row>
    <row r="634" spans="1:1">
      <c r="A634" s="196"/>
    </row>
    <row r="635" spans="1:1">
      <c r="A635" s="198"/>
    </row>
    <row r="636" spans="1:1">
      <c r="A636" s="198"/>
    </row>
    <row r="637" spans="1:1">
      <c r="A637" s="198"/>
    </row>
    <row r="638" spans="1:1">
      <c r="A638" s="198"/>
    </row>
    <row r="639" spans="1:1">
      <c r="A639" s="196"/>
    </row>
    <row r="640" spans="1:1">
      <c r="A640" s="198"/>
    </row>
    <row r="641" spans="1:1">
      <c r="A641" s="198"/>
    </row>
    <row r="642" spans="1:1">
      <c r="A642" s="198"/>
    </row>
    <row r="643" spans="1:1">
      <c r="A643" s="198"/>
    </row>
    <row r="644" spans="1:1">
      <c r="A644" s="196"/>
    </row>
    <row r="645" spans="1:1">
      <c r="A645" s="198"/>
    </row>
    <row r="646" spans="1:1">
      <c r="A646" s="198"/>
    </row>
    <row r="647" spans="1:1">
      <c r="A647" s="198"/>
    </row>
    <row r="648" spans="1:1">
      <c r="A648" s="198"/>
    </row>
    <row r="649" spans="1:1">
      <c r="A649" s="196"/>
    </row>
    <row r="650" spans="1:1">
      <c r="A650" s="198"/>
    </row>
    <row r="651" spans="1:1">
      <c r="A651" s="198"/>
    </row>
    <row r="652" spans="1:1">
      <c r="A652" s="198"/>
    </row>
    <row r="653" spans="1:1">
      <c r="A653" s="198"/>
    </row>
    <row r="654" spans="1:1">
      <c r="A654" s="196"/>
    </row>
    <row r="655" spans="1:1">
      <c r="A655" s="198"/>
    </row>
    <row r="656" spans="1:1">
      <c r="A656" s="198"/>
    </row>
    <row r="657" spans="1:1">
      <c r="A657" s="198"/>
    </row>
    <row r="658" spans="1:1">
      <c r="A658" s="198"/>
    </row>
    <row r="660" spans="1:1">
      <c r="A660" s="199"/>
    </row>
    <row r="661" spans="1:1">
      <c r="A661" s="196"/>
    </row>
    <row r="662" spans="1:1">
      <c r="A662" s="196"/>
    </row>
    <row r="663" spans="1:1">
      <c r="A663" s="196"/>
    </row>
    <row r="664" spans="1:1">
      <c r="A664" s="196"/>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BB24A-84AD-4350-B24D-BA51D426E966}">
  <dimension ref="A1:L354"/>
  <sheetViews>
    <sheetView topLeftCell="A12" zoomScaleNormal="170" workbookViewId="0">
      <selection activeCell="D3" sqref="D3"/>
    </sheetView>
  </sheetViews>
  <sheetFormatPr defaultColWidth="8.85546875" defaultRowHeight="15"/>
  <cols>
    <col min="1" max="1" width="15.85546875" customWidth="1"/>
    <col min="2" max="2" width="11" bestFit="1" customWidth="1"/>
    <col min="3" max="3" width="26.28515625" bestFit="1" customWidth="1"/>
    <col min="4" max="4" width="23.7109375" style="23" customWidth="1"/>
    <col min="5" max="5" width="31.140625" style="4" customWidth="1"/>
    <col min="6" max="8" width="31.7109375" style="13" customWidth="1"/>
    <col min="9" max="9" width="17.85546875" style="14" bestFit="1" customWidth="1"/>
    <col min="10" max="10" width="39.140625" style="13" customWidth="1"/>
    <col min="11" max="12" width="26.140625" style="13" customWidth="1"/>
  </cols>
  <sheetData>
    <row r="1" spans="1:12">
      <c r="D1" s="23">
        <f>MAX(Tabel1[[#All],[Begrip no.]])+1</f>
        <v>32</v>
      </c>
      <c r="E1" s="4" t="s">
        <v>152</v>
      </c>
      <c r="F1" s="71" t="s">
        <v>153</v>
      </c>
    </row>
    <row r="2" spans="1:12" s="9" customFormat="1" ht="26.25">
      <c r="A2" s="10" t="s">
        <v>154</v>
      </c>
      <c r="B2" s="10" t="s">
        <v>155</v>
      </c>
      <c r="C2" s="15" t="s">
        <v>156</v>
      </c>
      <c r="D2" s="24" t="s">
        <v>157</v>
      </c>
      <c r="E2" s="12" t="s">
        <v>158</v>
      </c>
      <c r="F2" s="13" t="s">
        <v>159</v>
      </c>
      <c r="G2" s="13" t="s">
        <v>160</v>
      </c>
      <c r="H2" s="13" t="s">
        <v>161</v>
      </c>
      <c r="I2" s="13" t="s">
        <v>162</v>
      </c>
      <c r="J2" s="13" t="s">
        <v>163</v>
      </c>
      <c r="K2" s="11" t="s">
        <v>164</v>
      </c>
      <c r="L2" s="11" t="s">
        <v>165</v>
      </c>
    </row>
    <row r="3" spans="1:12">
      <c r="A3" s="25"/>
      <c r="B3" s="25">
        <v>1</v>
      </c>
      <c r="C3" s="25" t="s">
        <v>18</v>
      </c>
      <c r="D3" s="29">
        <v>1</v>
      </c>
      <c r="E3" s="30" t="s">
        <v>48</v>
      </c>
      <c r="F3" s="26"/>
      <c r="G3" s="26"/>
      <c r="H3" s="26"/>
      <c r="I3" s="25"/>
      <c r="J3" s="25"/>
      <c r="K3" s="25"/>
      <c r="L3" s="25"/>
    </row>
    <row r="4" spans="1:12">
      <c r="A4" s="25"/>
      <c r="B4" s="25">
        <v>1</v>
      </c>
      <c r="C4" s="25" t="s">
        <v>18</v>
      </c>
      <c r="D4" s="29">
        <v>2</v>
      </c>
      <c r="E4" s="30" t="s">
        <v>53</v>
      </c>
      <c r="F4" s="26"/>
      <c r="G4" s="26"/>
      <c r="H4" s="26"/>
      <c r="I4" s="25"/>
      <c r="J4" s="25"/>
      <c r="K4" s="25"/>
      <c r="L4" s="25"/>
    </row>
    <row r="5" spans="1:12">
      <c r="A5" s="25"/>
      <c r="B5" s="25">
        <v>1</v>
      </c>
      <c r="C5" s="25" t="s">
        <v>18</v>
      </c>
      <c r="D5" s="31">
        <v>3</v>
      </c>
      <c r="E5" s="30" t="s">
        <v>62</v>
      </c>
      <c r="F5" s="26"/>
      <c r="G5" s="26"/>
      <c r="H5" s="26"/>
      <c r="I5" s="25"/>
      <c r="J5" s="25"/>
      <c r="K5" s="25"/>
      <c r="L5" s="25"/>
    </row>
    <row r="6" spans="1:12">
      <c r="A6" s="25"/>
      <c r="B6" s="25">
        <v>1</v>
      </c>
      <c r="C6" s="25" t="s">
        <v>18</v>
      </c>
      <c r="D6" s="29">
        <v>4</v>
      </c>
      <c r="E6" s="30" t="s">
        <v>68</v>
      </c>
      <c r="F6" s="26"/>
      <c r="G6" s="26"/>
      <c r="H6" s="26"/>
      <c r="I6" s="25"/>
      <c r="J6" s="25"/>
      <c r="K6" s="25"/>
      <c r="L6" s="25"/>
    </row>
    <row r="7" spans="1:12">
      <c r="A7" s="25"/>
      <c r="B7" s="25">
        <v>1</v>
      </c>
      <c r="C7" s="25" t="s">
        <v>18</v>
      </c>
      <c r="D7" s="31">
        <v>5</v>
      </c>
      <c r="E7" s="30" t="s">
        <v>52</v>
      </c>
      <c r="F7" s="25"/>
      <c r="G7" s="26"/>
      <c r="H7" s="26"/>
      <c r="I7" s="25"/>
      <c r="J7" s="25"/>
      <c r="K7" s="25"/>
      <c r="L7" s="25"/>
    </row>
    <row r="8" spans="1:12">
      <c r="A8" s="25"/>
      <c r="B8" s="25">
        <v>1</v>
      </c>
      <c r="C8" s="25" t="s">
        <v>18</v>
      </c>
      <c r="D8" s="31">
        <v>6</v>
      </c>
      <c r="E8" s="30" t="s">
        <v>50</v>
      </c>
      <c r="F8" s="74"/>
      <c r="G8" s="26"/>
      <c r="H8" s="26"/>
      <c r="I8" s="25"/>
      <c r="J8" s="25"/>
      <c r="K8" s="25"/>
      <c r="L8" s="25"/>
    </row>
    <row r="9" spans="1:12" s="64" customFormat="1">
      <c r="A9" s="60"/>
      <c r="B9" s="60"/>
      <c r="C9" s="60"/>
      <c r="D9" s="61"/>
      <c r="E9" s="62"/>
      <c r="F9" s="63"/>
      <c r="G9" s="63"/>
      <c r="H9" s="63"/>
      <c r="I9" s="60"/>
      <c r="J9" s="60"/>
      <c r="K9" s="60"/>
      <c r="L9" s="60"/>
    </row>
    <row r="10" spans="1:12">
      <c r="A10" s="25"/>
      <c r="B10" s="25">
        <v>2</v>
      </c>
      <c r="C10" s="25" t="s">
        <v>166</v>
      </c>
      <c r="D10" s="31">
        <v>7</v>
      </c>
      <c r="E10" s="33" t="s">
        <v>49</v>
      </c>
      <c r="F10" s="26"/>
      <c r="G10" s="26"/>
      <c r="H10" s="26"/>
      <c r="I10" s="25"/>
      <c r="J10" s="25"/>
      <c r="K10" s="25"/>
      <c r="L10" s="25"/>
    </row>
    <row r="11" spans="1:12">
      <c r="A11" s="25"/>
      <c r="B11" s="25">
        <v>2</v>
      </c>
      <c r="C11" s="25" t="s">
        <v>166</v>
      </c>
      <c r="D11" s="31">
        <v>5</v>
      </c>
      <c r="E11" s="33" t="s">
        <v>52</v>
      </c>
      <c r="F11" s="26"/>
      <c r="G11" s="26"/>
      <c r="H11" s="26"/>
      <c r="I11" s="25"/>
      <c r="J11" s="25"/>
      <c r="K11" s="25"/>
      <c r="L11" s="25"/>
    </row>
    <row r="12" spans="1:12">
      <c r="A12" s="25"/>
      <c r="B12" s="25">
        <v>2</v>
      </c>
      <c r="C12" s="25" t="s">
        <v>166</v>
      </c>
      <c r="D12" s="31">
        <v>6</v>
      </c>
      <c r="E12" s="34" t="s">
        <v>50</v>
      </c>
      <c r="F12" s="26"/>
      <c r="G12" s="26"/>
      <c r="H12" s="26"/>
      <c r="I12" s="25"/>
      <c r="J12" s="25"/>
      <c r="K12" s="25"/>
      <c r="L12" s="25"/>
    </row>
    <row r="13" spans="1:12">
      <c r="A13" s="25"/>
      <c r="B13" s="25">
        <v>2</v>
      </c>
      <c r="C13" s="25" t="s">
        <v>166</v>
      </c>
      <c r="D13" s="31">
        <v>8</v>
      </c>
      <c r="E13" s="34" t="s">
        <v>63</v>
      </c>
      <c r="F13" s="26"/>
      <c r="G13" s="25"/>
      <c r="H13" s="25"/>
      <c r="I13" s="25"/>
      <c r="J13" s="25"/>
      <c r="K13" s="25"/>
      <c r="L13" s="25"/>
    </row>
    <row r="14" spans="1:12">
      <c r="A14" s="25"/>
      <c r="B14" s="25">
        <v>2</v>
      </c>
      <c r="C14" s="25" t="s">
        <v>166</v>
      </c>
      <c r="D14" s="31">
        <v>9</v>
      </c>
      <c r="E14" s="34" t="s">
        <v>69</v>
      </c>
      <c r="F14" s="25"/>
      <c r="G14" s="25"/>
      <c r="H14" s="25"/>
      <c r="I14" s="25"/>
      <c r="J14" s="25"/>
      <c r="K14" s="25"/>
      <c r="L14" s="25"/>
    </row>
    <row r="15" spans="1:12">
      <c r="A15" s="25"/>
      <c r="B15" s="25">
        <v>2</v>
      </c>
      <c r="C15" s="25" t="s">
        <v>166</v>
      </c>
      <c r="D15" s="31">
        <v>10</v>
      </c>
      <c r="E15" s="34" t="s">
        <v>54</v>
      </c>
      <c r="F15" s="25"/>
      <c r="G15" s="25"/>
      <c r="H15" s="25"/>
      <c r="I15" s="25"/>
      <c r="J15" s="25"/>
      <c r="K15" s="25"/>
      <c r="L15" s="25"/>
    </row>
    <row r="16" spans="1:12">
      <c r="A16" s="25"/>
      <c r="B16" s="25">
        <v>2</v>
      </c>
      <c r="C16" s="25" t="s">
        <v>166</v>
      </c>
      <c r="D16" s="31">
        <v>11</v>
      </c>
      <c r="E16" s="33" t="s">
        <v>64</v>
      </c>
      <c r="F16" s="26"/>
      <c r="G16" s="26"/>
      <c r="H16" s="26"/>
      <c r="I16" s="25"/>
      <c r="J16" s="25"/>
      <c r="K16" s="25"/>
      <c r="L16" s="25"/>
    </row>
    <row r="17" spans="1:12">
      <c r="A17" s="25"/>
      <c r="B17" s="25">
        <v>2</v>
      </c>
      <c r="C17" s="25" t="s">
        <v>166</v>
      </c>
      <c r="D17" s="31">
        <v>12</v>
      </c>
      <c r="E17" s="33" t="s">
        <v>80</v>
      </c>
      <c r="F17" s="26"/>
      <c r="G17" s="26"/>
      <c r="H17" s="26"/>
      <c r="I17" s="25"/>
      <c r="J17" s="25"/>
      <c r="K17" s="25"/>
      <c r="L17" s="25"/>
    </row>
    <row r="18" spans="1:12">
      <c r="A18" s="25"/>
      <c r="B18" s="25">
        <v>2</v>
      </c>
      <c r="C18" s="25" t="s">
        <v>166</v>
      </c>
      <c r="D18" s="31">
        <v>13</v>
      </c>
      <c r="E18" s="33" t="s">
        <v>83</v>
      </c>
      <c r="F18" s="26"/>
      <c r="G18" s="26"/>
      <c r="H18" s="26"/>
      <c r="I18" s="25"/>
      <c r="J18" s="25"/>
      <c r="K18" s="25"/>
      <c r="L18" s="25"/>
    </row>
    <row r="19" spans="1:12">
      <c r="A19" s="25"/>
      <c r="B19" s="25">
        <v>2</v>
      </c>
      <c r="C19" s="25" t="s">
        <v>166</v>
      </c>
      <c r="D19" s="31">
        <v>14</v>
      </c>
      <c r="E19" s="33" t="s">
        <v>85</v>
      </c>
      <c r="F19" s="26"/>
      <c r="G19" s="26"/>
      <c r="H19" s="26"/>
      <c r="I19" s="25"/>
      <c r="J19" s="25"/>
      <c r="K19" s="25"/>
      <c r="L19" s="25"/>
    </row>
    <row r="20" spans="1:12">
      <c r="A20" s="25"/>
      <c r="B20" s="25">
        <v>2</v>
      </c>
      <c r="C20" s="25" t="s">
        <v>166</v>
      </c>
      <c r="D20" s="31">
        <v>15</v>
      </c>
      <c r="E20" s="33" t="s">
        <v>87</v>
      </c>
      <c r="F20" s="35"/>
      <c r="G20" s="26"/>
      <c r="H20" s="26"/>
      <c r="I20" s="25"/>
      <c r="J20" s="25"/>
      <c r="K20" s="25"/>
      <c r="L20" s="25"/>
    </row>
    <row r="21" spans="1:12">
      <c r="A21" s="25"/>
      <c r="B21" s="25">
        <v>2</v>
      </c>
      <c r="C21" s="25" t="s">
        <v>166</v>
      </c>
      <c r="D21" s="31">
        <v>16</v>
      </c>
      <c r="E21" s="33" t="s">
        <v>88</v>
      </c>
      <c r="F21" s="26"/>
      <c r="G21" s="26"/>
      <c r="H21" s="26"/>
      <c r="I21" s="25"/>
      <c r="J21" s="25"/>
      <c r="K21" s="25"/>
      <c r="L21" s="25"/>
    </row>
    <row r="22" spans="1:12">
      <c r="A22" s="25"/>
      <c r="B22" s="25">
        <v>2</v>
      </c>
      <c r="C22" s="25" t="s">
        <v>166</v>
      </c>
      <c r="D22" s="31">
        <v>17</v>
      </c>
      <c r="E22" s="33" t="s">
        <v>89</v>
      </c>
      <c r="F22" s="25"/>
      <c r="G22" s="26"/>
      <c r="H22" s="26"/>
      <c r="I22" s="25"/>
      <c r="J22" s="25"/>
      <c r="K22" s="25"/>
      <c r="L22" s="25"/>
    </row>
    <row r="23" spans="1:12">
      <c r="A23" s="25"/>
      <c r="B23" s="25">
        <v>2</v>
      </c>
      <c r="C23" s="25" t="s">
        <v>166</v>
      </c>
      <c r="D23" s="31">
        <v>18</v>
      </c>
      <c r="E23" s="33" t="s">
        <v>90</v>
      </c>
      <c r="F23" s="26"/>
      <c r="G23" s="26"/>
      <c r="H23" s="26"/>
      <c r="I23" s="25"/>
      <c r="J23" s="25"/>
      <c r="K23" s="25"/>
      <c r="L23" s="25"/>
    </row>
    <row r="24" spans="1:12" s="64" customFormat="1">
      <c r="A24" s="60"/>
      <c r="B24" s="60"/>
      <c r="C24" s="60"/>
      <c r="D24" s="65"/>
      <c r="E24" s="66"/>
      <c r="F24" s="60"/>
      <c r="G24" s="63"/>
      <c r="H24" s="63"/>
      <c r="I24" s="60"/>
      <c r="J24" s="60"/>
      <c r="K24" s="60"/>
      <c r="L24" s="60"/>
    </row>
    <row r="25" spans="1:12">
      <c r="A25" s="25"/>
      <c r="B25" s="25" t="s">
        <v>167</v>
      </c>
      <c r="C25" s="25" t="s">
        <v>168</v>
      </c>
      <c r="D25" s="31">
        <v>7</v>
      </c>
      <c r="E25" s="33" t="s">
        <v>49</v>
      </c>
      <c r="F25" s="25"/>
      <c r="G25" s="26"/>
      <c r="H25" s="26"/>
      <c r="I25" s="25"/>
      <c r="J25" s="25"/>
      <c r="K25" s="25"/>
      <c r="L25" s="25"/>
    </row>
    <row r="26" spans="1:12">
      <c r="A26" s="25"/>
      <c r="B26" s="25" t="s">
        <v>167</v>
      </c>
      <c r="C26" s="25" t="s">
        <v>168</v>
      </c>
      <c r="D26" s="31">
        <v>5</v>
      </c>
      <c r="E26" s="33" t="s">
        <v>52</v>
      </c>
      <c r="F26" s="26"/>
      <c r="G26" s="26"/>
      <c r="H26" s="26"/>
      <c r="I26" s="25"/>
      <c r="J26" s="25"/>
      <c r="K26" s="25"/>
      <c r="L26" s="25"/>
    </row>
    <row r="27" spans="1:12">
      <c r="A27" s="25"/>
      <c r="B27" s="25" t="s">
        <v>167</v>
      </c>
      <c r="C27" s="25" t="s">
        <v>168</v>
      </c>
      <c r="D27" s="31">
        <v>6</v>
      </c>
      <c r="E27" s="33" t="s">
        <v>50</v>
      </c>
      <c r="F27" s="26"/>
      <c r="G27" s="26"/>
      <c r="H27" s="26"/>
      <c r="I27" s="25"/>
      <c r="J27" s="25"/>
      <c r="K27" s="25"/>
      <c r="L27" s="25"/>
    </row>
    <row r="28" spans="1:12" s="22" customFormat="1" ht="12.75">
      <c r="A28" s="25"/>
      <c r="B28" s="25" t="s">
        <v>167</v>
      </c>
      <c r="C28" s="25" t="s">
        <v>168</v>
      </c>
      <c r="D28" s="31">
        <v>10</v>
      </c>
      <c r="E28" s="33" t="s">
        <v>54</v>
      </c>
      <c r="F28" s="26"/>
      <c r="G28" s="26"/>
      <c r="H28" s="26"/>
      <c r="I28" s="25"/>
      <c r="J28" s="25"/>
      <c r="K28" s="25"/>
      <c r="L28" s="25"/>
    </row>
    <row r="29" spans="1:12" s="22" customFormat="1" ht="12.75">
      <c r="A29" s="25"/>
      <c r="B29" s="25" t="s">
        <v>167</v>
      </c>
      <c r="C29" s="25" t="s">
        <v>168</v>
      </c>
      <c r="D29" s="32">
        <v>19</v>
      </c>
      <c r="E29" s="33" t="s">
        <v>70</v>
      </c>
      <c r="F29" s="26"/>
      <c r="G29" s="26"/>
      <c r="H29" s="26"/>
      <c r="I29" s="25"/>
      <c r="J29" s="25"/>
      <c r="K29" s="25"/>
      <c r="L29" s="25"/>
    </row>
    <row r="30" spans="1:12" s="22" customFormat="1" ht="12.75">
      <c r="A30" s="25"/>
      <c r="B30" s="25" t="s">
        <v>169</v>
      </c>
      <c r="C30" s="25" t="s">
        <v>168</v>
      </c>
      <c r="D30" s="31">
        <v>7</v>
      </c>
      <c r="E30" s="33" t="s">
        <v>49</v>
      </c>
      <c r="F30" s="26"/>
      <c r="G30" s="26"/>
      <c r="H30" s="26"/>
      <c r="I30" s="25"/>
      <c r="J30" s="25"/>
      <c r="K30" s="25"/>
      <c r="L30" s="25"/>
    </row>
    <row r="31" spans="1:12" s="22" customFormat="1" ht="12.75">
      <c r="A31" s="25"/>
      <c r="B31" s="25" t="s">
        <v>169</v>
      </c>
      <c r="C31" s="25" t="s">
        <v>168</v>
      </c>
      <c r="D31" s="31">
        <v>10</v>
      </c>
      <c r="E31" s="33" t="s">
        <v>54</v>
      </c>
      <c r="F31" s="26"/>
      <c r="G31" s="26"/>
      <c r="H31" s="26"/>
      <c r="I31" s="25"/>
      <c r="J31" s="25"/>
      <c r="K31" s="25"/>
      <c r="L31" s="25"/>
    </row>
    <row r="32" spans="1:12" s="22" customFormat="1" ht="12.75">
      <c r="A32" s="25"/>
      <c r="B32" s="25" t="s">
        <v>169</v>
      </c>
      <c r="C32" s="25" t="s">
        <v>168</v>
      </c>
      <c r="D32" s="32">
        <v>6</v>
      </c>
      <c r="E32" s="33" t="s">
        <v>57</v>
      </c>
      <c r="F32" s="26"/>
      <c r="G32" s="26"/>
      <c r="H32" s="26"/>
      <c r="I32" s="25"/>
      <c r="J32" s="25"/>
      <c r="K32" s="25"/>
      <c r="L32" s="25"/>
    </row>
    <row r="33" spans="1:12" s="22" customFormat="1" ht="12.75">
      <c r="A33" s="25"/>
      <c r="B33" s="25" t="s">
        <v>169</v>
      </c>
      <c r="C33" s="25" t="s">
        <v>168</v>
      </c>
      <c r="D33" s="32">
        <v>5</v>
      </c>
      <c r="E33" s="33" t="s">
        <v>52</v>
      </c>
      <c r="F33" s="26"/>
      <c r="G33" s="26"/>
      <c r="H33" s="26"/>
      <c r="I33" s="25"/>
      <c r="J33" s="25"/>
      <c r="K33" s="25"/>
      <c r="L33" s="25"/>
    </row>
    <row r="34" spans="1:12" s="68" customFormat="1" ht="12.75">
      <c r="A34" s="60"/>
      <c r="B34" s="60"/>
      <c r="C34" s="60"/>
      <c r="D34" s="65"/>
      <c r="E34" s="66"/>
      <c r="F34" s="67"/>
      <c r="G34" s="63"/>
      <c r="H34" s="63"/>
      <c r="I34" s="60"/>
      <c r="J34" s="60"/>
      <c r="K34" s="60"/>
      <c r="L34" s="60"/>
    </row>
    <row r="35" spans="1:12" s="22" customFormat="1" ht="12.75">
      <c r="A35" s="25"/>
      <c r="B35" s="25" t="s">
        <v>170</v>
      </c>
      <c r="C35" s="25" t="s">
        <v>171</v>
      </c>
      <c r="D35" s="31">
        <v>7</v>
      </c>
      <c r="E35" s="33" t="s">
        <v>49</v>
      </c>
      <c r="F35" s="36"/>
      <c r="G35" s="26"/>
      <c r="H35" s="26"/>
      <c r="I35" s="25"/>
      <c r="J35" s="25"/>
      <c r="K35" s="25"/>
      <c r="L35" s="25"/>
    </row>
    <row r="36" spans="1:12" s="22" customFormat="1" ht="12.75">
      <c r="A36" s="25"/>
      <c r="B36" s="25" t="s">
        <v>170</v>
      </c>
      <c r="C36" s="25" t="s">
        <v>171</v>
      </c>
      <c r="D36" s="31">
        <v>10</v>
      </c>
      <c r="E36" s="33" t="s">
        <v>54</v>
      </c>
      <c r="F36" s="26"/>
      <c r="G36" s="26"/>
      <c r="H36" s="26"/>
      <c r="I36" s="25"/>
      <c r="J36" s="25"/>
      <c r="K36" s="25"/>
      <c r="L36" s="25"/>
    </row>
    <row r="37" spans="1:12" s="22" customFormat="1" ht="12.75">
      <c r="A37" s="25"/>
      <c r="B37" s="25" t="s">
        <v>170</v>
      </c>
      <c r="C37" s="25" t="s">
        <v>171</v>
      </c>
      <c r="D37" s="32">
        <v>20</v>
      </c>
      <c r="E37" s="33" t="s">
        <v>58</v>
      </c>
      <c r="F37" s="26"/>
      <c r="G37" s="26"/>
      <c r="H37" s="26"/>
      <c r="I37" s="25"/>
      <c r="J37" s="25"/>
      <c r="K37" s="25"/>
      <c r="L37" s="25"/>
    </row>
    <row r="38" spans="1:12" s="22" customFormat="1" ht="12.75">
      <c r="A38" s="25"/>
      <c r="B38" s="25" t="s">
        <v>170</v>
      </c>
      <c r="C38" s="25" t="s">
        <v>171</v>
      </c>
      <c r="D38" s="31">
        <v>11</v>
      </c>
      <c r="E38" s="33" t="s">
        <v>64</v>
      </c>
      <c r="F38" s="26"/>
      <c r="G38" s="26"/>
      <c r="H38" s="26"/>
      <c r="I38" s="25"/>
      <c r="J38" s="25"/>
      <c r="K38" s="25"/>
      <c r="L38" s="25"/>
    </row>
    <row r="39" spans="1:12" s="22" customFormat="1" ht="12.75">
      <c r="A39" s="25"/>
      <c r="B39" s="25" t="s">
        <v>170</v>
      </c>
      <c r="C39" s="25" t="s">
        <v>171</v>
      </c>
      <c r="D39" s="31">
        <v>12</v>
      </c>
      <c r="E39" s="33" t="s">
        <v>71</v>
      </c>
      <c r="F39" s="26"/>
      <c r="G39" s="26"/>
      <c r="H39" s="26"/>
      <c r="I39" s="25"/>
      <c r="J39" s="25"/>
      <c r="K39" s="25"/>
      <c r="L39" s="25"/>
    </row>
    <row r="40" spans="1:12" s="22" customFormat="1" ht="12.75">
      <c r="A40" s="25"/>
      <c r="B40" s="25" t="s">
        <v>170</v>
      </c>
      <c r="C40" s="25" t="s">
        <v>171</v>
      </c>
      <c r="D40" s="31">
        <v>8</v>
      </c>
      <c r="E40" s="33" t="s">
        <v>76</v>
      </c>
      <c r="F40" s="26"/>
      <c r="G40" s="26"/>
      <c r="H40" s="26"/>
      <c r="I40" s="25"/>
      <c r="J40" s="25"/>
      <c r="K40" s="25"/>
      <c r="L40" s="25"/>
    </row>
    <row r="41" spans="1:12" s="22" customFormat="1" ht="12.75">
      <c r="A41" s="25"/>
      <c r="B41" s="25" t="s">
        <v>170</v>
      </c>
      <c r="C41" s="25" t="s">
        <v>171</v>
      </c>
      <c r="D41" s="31">
        <v>9</v>
      </c>
      <c r="E41" s="33" t="s">
        <v>69</v>
      </c>
      <c r="F41" s="26"/>
      <c r="G41" s="26"/>
      <c r="H41" s="26"/>
      <c r="I41" s="25"/>
      <c r="J41" s="25"/>
      <c r="K41" s="25"/>
      <c r="L41" s="25"/>
    </row>
    <row r="42" spans="1:12" s="22" customFormat="1" ht="12.75">
      <c r="A42" s="25"/>
      <c r="B42" s="25" t="s">
        <v>170</v>
      </c>
      <c r="C42" s="25" t="s">
        <v>171</v>
      </c>
      <c r="D42" s="32">
        <v>5</v>
      </c>
      <c r="E42" s="33" t="s">
        <v>81</v>
      </c>
      <c r="F42" s="26"/>
      <c r="G42" s="26"/>
      <c r="H42" s="26"/>
      <c r="I42" s="25"/>
      <c r="J42" s="25"/>
      <c r="K42" s="25"/>
      <c r="L42" s="25"/>
    </row>
    <row r="43" spans="1:12" s="22" customFormat="1" ht="12.75">
      <c r="A43" s="25"/>
      <c r="B43" s="25" t="s">
        <v>170</v>
      </c>
      <c r="C43" s="25" t="s">
        <v>171</v>
      </c>
      <c r="D43" s="32">
        <v>6</v>
      </c>
      <c r="E43" s="33" t="s">
        <v>75</v>
      </c>
      <c r="F43" s="26"/>
      <c r="G43" s="26"/>
      <c r="H43" s="26"/>
      <c r="I43" s="25"/>
      <c r="J43" s="25"/>
      <c r="K43" s="25"/>
      <c r="L43" s="25"/>
    </row>
    <row r="44" spans="1:12" s="22" customFormat="1" ht="12.75">
      <c r="A44" s="25"/>
      <c r="B44" s="25" t="s">
        <v>170</v>
      </c>
      <c r="C44" s="25" t="s">
        <v>171</v>
      </c>
      <c r="D44" s="31">
        <v>18</v>
      </c>
      <c r="E44" s="33" t="s">
        <v>86</v>
      </c>
      <c r="F44" s="26"/>
      <c r="G44" s="26"/>
      <c r="H44" s="26"/>
      <c r="I44" s="25"/>
      <c r="J44" s="25"/>
      <c r="K44" s="25"/>
      <c r="L44" s="25"/>
    </row>
    <row r="45" spans="1:12" s="22" customFormat="1" ht="12.75">
      <c r="A45" s="25"/>
      <c r="B45" s="25" t="s">
        <v>170</v>
      </c>
      <c r="C45" s="25" t="s">
        <v>171</v>
      </c>
      <c r="D45" s="31">
        <v>18</v>
      </c>
      <c r="E45" s="33" t="s">
        <v>86</v>
      </c>
      <c r="F45" s="26"/>
      <c r="G45" s="26"/>
      <c r="H45" s="26"/>
      <c r="I45" s="25"/>
      <c r="J45" s="25"/>
      <c r="K45" s="25"/>
      <c r="L45" s="25"/>
    </row>
    <row r="46" spans="1:12" s="22" customFormat="1" ht="12.75">
      <c r="A46" s="25"/>
      <c r="B46" s="25" t="s">
        <v>170</v>
      </c>
      <c r="C46" s="25" t="s">
        <v>171</v>
      </c>
      <c r="D46" s="31">
        <v>13</v>
      </c>
      <c r="E46" s="33" t="s">
        <v>83</v>
      </c>
      <c r="F46" s="26"/>
      <c r="G46" s="26"/>
      <c r="H46" s="26"/>
      <c r="I46" s="25"/>
      <c r="J46" s="25"/>
      <c r="K46" s="25"/>
      <c r="L46" s="25"/>
    </row>
    <row r="47" spans="1:12" s="22" customFormat="1" ht="12.75">
      <c r="A47" s="25"/>
      <c r="B47" s="25" t="s">
        <v>170</v>
      </c>
      <c r="C47" s="25" t="s">
        <v>171</v>
      </c>
      <c r="D47" s="32">
        <v>14</v>
      </c>
      <c r="E47" s="33" t="s">
        <v>85</v>
      </c>
      <c r="F47" s="26"/>
      <c r="G47" s="26"/>
      <c r="H47" s="26"/>
      <c r="I47" s="25"/>
      <c r="J47" s="25"/>
      <c r="K47" s="25"/>
      <c r="L47" s="25"/>
    </row>
    <row r="48" spans="1:12" s="22" customFormat="1" ht="12.75">
      <c r="A48" s="25"/>
      <c r="B48" s="25" t="s">
        <v>170</v>
      </c>
      <c r="C48" s="25" t="s">
        <v>171</v>
      </c>
      <c r="D48" s="32">
        <v>15</v>
      </c>
      <c r="E48" s="33" t="s">
        <v>87</v>
      </c>
      <c r="F48" s="26"/>
      <c r="G48" s="26"/>
      <c r="H48" s="26"/>
      <c r="I48" s="25"/>
      <c r="J48" s="25"/>
      <c r="K48" s="25"/>
      <c r="L48" s="25"/>
    </row>
    <row r="49" spans="1:12" s="22" customFormat="1" ht="12.75">
      <c r="A49" s="25"/>
      <c r="B49" s="25" t="s">
        <v>170</v>
      </c>
      <c r="C49" s="25" t="s">
        <v>171</v>
      </c>
      <c r="D49" s="32">
        <v>21</v>
      </c>
      <c r="E49" s="33" t="s">
        <v>59</v>
      </c>
      <c r="F49" s="26"/>
      <c r="G49" s="26"/>
      <c r="H49" s="26"/>
      <c r="I49" s="25"/>
      <c r="J49" s="25"/>
      <c r="K49" s="25"/>
      <c r="L49" s="25"/>
    </row>
    <row r="50" spans="1:12" s="22" customFormat="1" ht="12.75">
      <c r="A50" s="25"/>
      <c r="B50" s="25" t="s">
        <v>172</v>
      </c>
      <c r="C50" s="25" t="s">
        <v>171</v>
      </c>
      <c r="D50" s="31">
        <v>7</v>
      </c>
      <c r="E50" s="26" t="s">
        <v>49</v>
      </c>
      <c r="F50" s="26"/>
      <c r="G50" s="26"/>
      <c r="H50" s="26"/>
      <c r="I50" s="25"/>
      <c r="J50" s="25"/>
      <c r="K50" s="25"/>
      <c r="L50" s="25"/>
    </row>
    <row r="51" spans="1:12" s="22" customFormat="1" ht="12.75">
      <c r="A51" s="25"/>
      <c r="B51" s="25" t="s">
        <v>172</v>
      </c>
      <c r="C51" s="25" t="s">
        <v>171</v>
      </c>
      <c r="D51" s="32">
        <v>22</v>
      </c>
      <c r="E51" s="26" t="s">
        <v>55</v>
      </c>
      <c r="F51" s="26"/>
      <c r="G51" s="26"/>
      <c r="H51" s="26"/>
      <c r="I51" s="25"/>
      <c r="J51" s="25"/>
      <c r="K51" s="25"/>
      <c r="L51" s="25"/>
    </row>
    <row r="52" spans="1:12" s="22" customFormat="1" ht="12.75">
      <c r="A52" s="25"/>
      <c r="B52" s="25" t="s">
        <v>172</v>
      </c>
      <c r="C52" s="25" t="s">
        <v>171</v>
      </c>
      <c r="D52" s="32">
        <v>21</v>
      </c>
      <c r="E52" s="26" t="s">
        <v>59</v>
      </c>
      <c r="F52" s="26"/>
      <c r="G52" s="26"/>
      <c r="H52" s="26"/>
      <c r="I52" s="25"/>
      <c r="J52" s="25"/>
      <c r="K52" s="25"/>
      <c r="L52" s="25"/>
    </row>
    <row r="53" spans="1:12" s="22" customFormat="1" ht="12.75">
      <c r="A53" s="25"/>
      <c r="B53" s="25" t="s">
        <v>172</v>
      </c>
      <c r="C53" s="25" t="s">
        <v>171</v>
      </c>
      <c r="D53" s="31">
        <v>12</v>
      </c>
      <c r="E53" s="26" t="s">
        <v>65</v>
      </c>
      <c r="F53" s="26"/>
      <c r="G53" s="26"/>
      <c r="H53" s="26"/>
      <c r="I53" s="25"/>
      <c r="J53" s="25"/>
      <c r="K53" s="25"/>
      <c r="L53" s="25"/>
    </row>
    <row r="54" spans="1:12" s="22" customFormat="1" ht="12.75">
      <c r="A54" s="25"/>
      <c r="B54" s="25" t="s">
        <v>172</v>
      </c>
      <c r="C54" s="25" t="s">
        <v>171</v>
      </c>
      <c r="D54" s="32">
        <v>23</v>
      </c>
      <c r="E54" s="26" t="s">
        <v>72</v>
      </c>
      <c r="F54" s="26"/>
      <c r="G54" s="26"/>
      <c r="H54" s="26"/>
      <c r="I54" s="25"/>
      <c r="J54" s="25"/>
      <c r="K54" s="25"/>
      <c r="L54" s="25"/>
    </row>
    <row r="55" spans="1:12" s="22" customFormat="1" ht="12.75">
      <c r="A55" s="25"/>
      <c r="B55" s="25" t="s">
        <v>172</v>
      </c>
      <c r="C55" s="25" t="s">
        <v>171</v>
      </c>
      <c r="D55" s="32">
        <v>24</v>
      </c>
      <c r="E55" s="26" t="s">
        <v>77</v>
      </c>
      <c r="F55" s="26"/>
      <c r="G55" s="26"/>
      <c r="H55" s="26"/>
      <c r="I55" s="25"/>
      <c r="J55" s="25"/>
      <c r="K55" s="25"/>
      <c r="L55" s="25"/>
    </row>
    <row r="56" spans="1:12" s="22" customFormat="1" ht="12.75">
      <c r="A56" s="25"/>
      <c r="B56" s="25" t="s">
        <v>173</v>
      </c>
      <c r="C56" s="25" t="s">
        <v>171</v>
      </c>
      <c r="D56" s="32">
        <v>6</v>
      </c>
      <c r="E56" s="26" t="s">
        <v>50</v>
      </c>
      <c r="F56" s="26"/>
      <c r="G56" s="26"/>
      <c r="H56" s="26"/>
      <c r="I56" s="25"/>
      <c r="J56" s="25"/>
      <c r="K56" s="25"/>
      <c r="L56" s="25"/>
    </row>
    <row r="57" spans="1:12" s="22" customFormat="1" ht="12.75">
      <c r="A57" s="25"/>
      <c r="B57" s="25" t="s">
        <v>173</v>
      </c>
      <c r="C57" s="25" t="s">
        <v>171</v>
      </c>
      <c r="D57" s="32">
        <v>5</v>
      </c>
      <c r="E57" s="26" t="s">
        <v>52</v>
      </c>
      <c r="F57" s="26"/>
      <c r="G57" s="26"/>
      <c r="H57" s="26"/>
      <c r="I57" s="25"/>
      <c r="J57" s="25"/>
      <c r="K57" s="25"/>
      <c r="L57" s="25"/>
    </row>
    <row r="58" spans="1:12" s="22" customFormat="1" ht="12.75">
      <c r="A58" s="25"/>
      <c r="B58" s="25" t="s">
        <v>173</v>
      </c>
      <c r="C58" s="25" t="s">
        <v>171</v>
      </c>
      <c r="D58" s="32">
        <v>24</v>
      </c>
      <c r="E58" s="26" t="s">
        <v>60</v>
      </c>
      <c r="F58" s="26"/>
      <c r="G58" s="26"/>
      <c r="H58" s="26"/>
      <c r="I58" s="25"/>
      <c r="J58" s="25"/>
      <c r="K58" s="25"/>
      <c r="L58" s="25"/>
    </row>
    <row r="59" spans="1:12" s="22" customFormat="1" ht="12.75">
      <c r="A59" s="25"/>
      <c r="B59" s="25" t="s">
        <v>173</v>
      </c>
      <c r="C59" s="25" t="s">
        <v>171</v>
      </c>
      <c r="D59" s="32">
        <v>25</v>
      </c>
      <c r="E59" s="26" t="s">
        <v>66</v>
      </c>
      <c r="F59" s="26"/>
      <c r="G59" s="26"/>
      <c r="H59" s="26"/>
      <c r="I59" s="25"/>
      <c r="J59" s="25"/>
      <c r="K59" s="25"/>
      <c r="L59" s="25"/>
    </row>
    <row r="60" spans="1:12" s="22" customFormat="1" ht="12.75">
      <c r="A60" s="25"/>
      <c r="B60" s="25" t="s">
        <v>173</v>
      </c>
      <c r="C60" s="25" t="s">
        <v>171</v>
      </c>
      <c r="D60" s="31">
        <v>10</v>
      </c>
      <c r="E60" s="26" t="s">
        <v>54</v>
      </c>
      <c r="F60" s="26"/>
      <c r="G60" s="26"/>
      <c r="H60" s="26"/>
      <c r="I60" s="25"/>
      <c r="J60" s="25"/>
      <c r="K60" s="25"/>
      <c r="L60" s="25"/>
    </row>
    <row r="61" spans="1:12" s="22" customFormat="1" ht="12.75">
      <c r="A61" s="25"/>
      <c r="B61" s="25" t="s">
        <v>173</v>
      </c>
      <c r="C61" s="25" t="s">
        <v>171</v>
      </c>
      <c r="D61" s="31">
        <v>7</v>
      </c>
      <c r="E61" s="26" t="s">
        <v>49</v>
      </c>
      <c r="F61" s="26"/>
      <c r="G61" s="26"/>
      <c r="H61" s="26"/>
      <c r="I61" s="25"/>
      <c r="J61" s="25"/>
      <c r="K61" s="25"/>
      <c r="L61" s="25"/>
    </row>
    <row r="62" spans="1:12" s="22" customFormat="1" ht="12.75">
      <c r="A62" s="25"/>
      <c r="B62" s="25" t="s">
        <v>173</v>
      </c>
      <c r="C62" s="25" t="s">
        <v>171</v>
      </c>
      <c r="D62" s="32">
        <v>26</v>
      </c>
      <c r="E62" s="26" t="s">
        <v>79</v>
      </c>
      <c r="F62" s="26"/>
      <c r="G62" s="26"/>
      <c r="H62" s="26"/>
      <c r="I62" s="25"/>
      <c r="J62" s="25"/>
      <c r="K62" s="25"/>
      <c r="L62" s="25"/>
    </row>
    <row r="63" spans="1:12" s="22" customFormat="1" ht="12.75">
      <c r="A63" s="25"/>
      <c r="B63" s="25" t="s">
        <v>173</v>
      </c>
      <c r="C63" s="25" t="s">
        <v>171</v>
      </c>
      <c r="D63" s="32">
        <v>27</v>
      </c>
      <c r="E63" s="26" t="s">
        <v>56</v>
      </c>
      <c r="F63" s="26"/>
      <c r="G63" s="26"/>
      <c r="H63" s="26"/>
      <c r="I63" s="25"/>
      <c r="J63" s="25"/>
      <c r="K63" s="25"/>
      <c r="L63" s="25"/>
    </row>
    <row r="64" spans="1:12" s="22" customFormat="1" ht="12.75">
      <c r="A64" s="25"/>
      <c r="B64" s="25" t="s">
        <v>173</v>
      </c>
      <c r="C64" s="25" t="s">
        <v>171</v>
      </c>
      <c r="D64" s="32">
        <v>28</v>
      </c>
      <c r="E64" s="26" t="s">
        <v>61</v>
      </c>
      <c r="F64" s="26"/>
      <c r="G64" s="26"/>
      <c r="H64" s="26"/>
      <c r="I64" s="25"/>
      <c r="J64" s="25"/>
      <c r="K64" s="25"/>
      <c r="L64" s="25"/>
    </row>
    <row r="65" spans="1:12" s="22" customFormat="1" ht="12.75">
      <c r="A65" s="25"/>
      <c r="B65" s="25" t="s">
        <v>174</v>
      </c>
      <c r="C65" s="25" t="s">
        <v>171</v>
      </c>
      <c r="D65" s="31">
        <v>7</v>
      </c>
      <c r="E65" s="26" t="s">
        <v>51</v>
      </c>
      <c r="F65" s="26"/>
      <c r="G65" s="26"/>
      <c r="H65" s="26"/>
      <c r="I65" s="25"/>
      <c r="J65" s="25"/>
      <c r="K65" s="25"/>
      <c r="L65" s="25"/>
    </row>
    <row r="66" spans="1:12" s="22" customFormat="1" ht="12.75">
      <c r="A66" s="25"/>
      <c r="B66" s="25" t="s">
        <v>174</v>
      </c>
      <c r="C66" s="25" t="s">
        <v>171</v>
      </c>
      <c r="D66" s="32">
        <v>27</v>
      </c>
      <c r="E66" s="26" t="s">
        <v>56</v>
      </c>
      <c r="F66" s="26"/>
      <c r="G66" s="26"/>
      <c r="H66" s="26"/>
      <c r="I66" s="25"/>
      <c r="J66" s="25"/>
      <c r="K66" s="25"/>
      <c r="L66" s="25"/>
    </row>
    <row r="67" spans="1:12" s="22" customFormat="1" ht="12.75">
      <c r="A67" s="25"/>
      <c r="B67" s="25" t="s">
        <v>174</v>
      </c>
      <c r="C67" s="25" t="s">
        <v>171</v>
      </c>
      <c r="D67" s="32">
        <v>28</v>
      </c>
      <c r="E67" s="26" t="s">
        <v>61</v>
      </c>
      <c r="F67" s="26"/>
      <c r="G67" s="26"/>
      <c r="H67" s="26"/>
      <c r="I67" s="25"/>
      <c r="J67" s="25"/>
      <c r="K67" s="25"/>
      <c r="L67" s="25"/>
    </row>
    <row r="68" spans="1:12" s="22" customFormat="1" ht="12.75">
      <c r="A68" s="25"/>
      <c r="B68" s="25" t="s">
        <v>174</v>
      </c>
      <c r="C68" s="25" t="s">
        <v>171</v>
      </c>
      <c r="D68" s="32">
        <v>26</v>
      </c>
      <c r="E68" s="26" t="s">
        <v>67</v>
      </c>
      <c r="F68" s="26"/>
      <c r="G68" s="26"/>
      <c r="H68" s="26"/>
      <c r="I68" s="25"/>
      <c r="J68" s="25"/>
      <c r="K68" s="25"/>
      <c r="L68" s="25"/>
    </row>
    <row r="69" spans="1:12" s="22" customFormat="1" ht="12.75">
      <c r="A69" s="25"/>
      <c r="B69" s="25" t="s">
        <v>174</v>
      </c>
      <c r="C69" s="25" t="s">
        <v>171</v>
      </c>
      <c r="D69" s="32">
        <v>24</v>
      </c>
      <c r="E69" s="26" t="s">
        <v>73</v>
      </c>
      <c r="F69" s="26"/>
      <c r="G69" s="26"/>
      <c r="H69" s="26"/>
      <c r="I69" s="25"/>
      <c r="J69" s="25"/>
      <c r="K69" s="25"/>
      <c r="L69" s="25"/>
    </row>
    <row r="70" spans="1:12" s="22" customFormat="1" ht="12.75">
      <c r="A70" s="25"/>
      <c r="B70" s="25" t="s">
        <v>174</v>
      </c>
      <c r="C70" s="25" t="s">
        <v>171</v>
      </c>
      <c r="D70" s="31">
        <v>21</v>
      </c>
      <c r="E70" s="25" t="s">
        <v>78</v>
      </c>
      <c r="F70" s="26"/>
      <c r="G70" s="26"/>
      <c r="H70" s="26"/>
      <c r="I70" s="25"/>
      <c r="J70" s="25"/>
      <c r="K70" s="25"/>
      <c r="L70" s="25"/>
    </row>
    <row r="71" spans="1:12" s="22" customFormat="1" ht="12.75">
      <c r="A71" s="25"/>
      <c r="B71" s="25" t="s">
        <v>174</v>
      </c>
      <c r="C71" s="25" t="s">
        <v>171</v>
      </c>
      <c r="D71" s="31">
        <v>5</v>
      </c>
      <c r="E71" s="25" t="s">
        <v>52</v>
      </c>
      <c r="F71" s="26"/>
      <c r="G71" s="26"/>
      <c r="H71" s="26"/>
      <c r="I71" s="25"/>
      <c r="J71" s="25"/>
      <c r="K71" s="25"/>
      <c r="L71" s="25"/>
    </row>
    <row r="72" spans="1:12" s="22" customFormat="1" ht="12.75">
      <c r="A72" s="25"/>
      <c r="B72" s="25" t="s">
        <v>174</v>
      </c>
      <c r="C72" s="25" t="s">
        <v>171</v>
      </c>
      <c r="D72" s="32">
        <v>29</v>
      </c>
      <c r="E72" s="25" t="s">
        <v>82</v>
      </c>
      <c r="F72" s="26"/>
      <c r="G72" s="26"/>
      <c r="H72" s="26"/>
      <c r="I72" s="25"/>
      <c r="J72" s="25"/>
      <c r="K72" s="25"/>
      <c r="L72" s="25"/>
    </row>
    <row r="73" spans="1:12" s="22" customFormat="1" ht="12.75">
      <c r="A73" s="25"/>
      <c r="B73" s="25" t="s">
        <v>174</v>
      </c>
      <c r="C73" s="25" t="s">
        <v>171</v>
      </c>
      <c r="D73" s="32">
        <v>30</v>
      </c>
      <c r="E73" s="25" t="s">
        <v>84</v>
      </c>
      <c r="F73" s="26"/>
      <c r="G73" s="26"/>
      <c r="H73" s="26"/>
      <c r="I73" s="25"/>
      <c r="J73" s="25"/>
      <c r="K73" s="25"/>
      <c r="L73" s="25"/>
    </row>
    <row r="74" spans="1:12" s="64" customFormat="1">
      <c r="A74" s="60"/>
      <c r="B74" s="60"/>
      <c r="C74" s="60"/>
      <c r="D74" s="65"/>
      <c r="E74" s="66"/>
      <c r="F74" s="69"/>
      <c r="G74" s="63"/>
      <c r="H74" s="63"/>
      <c r="I74" s="60"/>
      <c r="J74" s="60"/>
      <c r="K74" s="60"/>
      <c r="L74" s="60"/>
    </row>
    <row r="75" spans="1:12">
      <c r="A75" s="25"/>
      <c r="B75" s="25" t="s">
        <v>175</v>
      </c>
      <c r="C75" s="25" t="s">
        <v>14</v>
      </c>
      <c r="D75" s="31">
        <v>5</v>
      </c>
      <c r="E75" s="33" t="s">
        <v>52</v>
      </c>
      <c r="F75" s="26"/>
      <c r="G75" s="36"/>
      <c r="H75" s="37"/>
      <c r="I75" s="25"/>
      <c r="J75" s="25"/>
      <c r="K75" s="25"/>
      <c r="L75" s="25"/>
    </row>
    <row r="76" spans="1:12">
      <c r="A76" s="25"/>
      <c r="B76" s="25" t="s">
        <v>175</v>
      </c>
      <c r="C76" s="25" t="s">
        <v>14</v>
      </c>
      <c r="D76" s="31">
        <v>10</v>
      </c>
      <c r="E76" s="33" t="s">
        <v>54</v>
      </c>
      <c r="F76" s="26"/>
      <c r="G76" s="26"/>
      <c r="H76" s="26"/>
      <c r="I76" s="25"/>
      <c r="J76" s="25"/>
      <c r="K76" s="25"/>
      <c r="L76" s="25"/>
    </row>
    <row r="77" spans="1:12">
      <c r="A77" s="25"/>
      <c r="B77" s="25" t="s">
        <v>175</v>
      </c>
      <c r="C77" s="25" t="s">
        <v>14</v>
      </c>
      <c r="D77" s="31">
        <v>7</v>
      </c>
      <c r="E77" s="33" t="s">
        <v>49</v>
      </c>
      <c r="F77" s="26"/>
      <c r="G77" s="25"/>
      <c r="H77" s="25"/>
      <c r="I77" s="25"/>
      <c r="J77" s="25"/>
      <c r="K77" s="25"/>
      <c r="L77" s="25"/>
    </row>
    <row r="78" spans="1:12">
      <c r="A78" s="25"/>
      <c r="B78" s="25" t="s">
        <v>175</v>
      </c>
      <c r="C78" s="25" t="s">
        <v>14</v>
      </c>
      <c r="D78" s="31">
        <v>6</v>
      </c>
      <c r="E78" s="33" t="s">
        <v>50</v>
      </c>
      <c r="F78" s="26"/>
      <c r="G78" s="26"/>
      <c r="H78" s="26"/>
      <c r="I78" s="25"/>
      <c r="J78" s="25"/>
      <c r="K78" s="25"/>
      <c r="L78" s="25"/>
    </row>
    <row r="79" spans="1:12">
      <c r="A79" s="25"/>
      <c r="B79" s="25" t="s">
        <v>175</v>
      </c>
      <c r="C79" s="25" t="s">
        <v>14</v>
      </c>
      <c r="D79" s="31">
        <v>31</v>
      </c>
      <c r="E79" s="33" t="s">
        <v>74</v>
      </c>
      <c r="F79" s="26"/>
      <c r="G79" s="26"/>
      <c r="H79" s="26"/>
      <c r="I79" s="25"/>
      <c r="J79" s="25"/>
      <c r="K79" s="25"/>
      <c r="L79" s="25"/>
    </row>
    <row r="80" spans="1:12">
      <c r="A80" s="25"/>
      <c r="B80" s="25" t="s">
        <v>175</v>
      </c>
      <c r="C80" s="25" t="s">
        <v>14</v>
      </c>
      <c r="D80" s="31">
        <v>12</v>
      </c>
      <c r="E80" s="33" t="s">
        <v>71</v>
      </c>
      <c r="F80" s="26"/>
      <c r="G80" s="26"/>
      <c r="H80" s="26"/>
      <c r="I80" s="25"/>
      <c r="J80" s="25"/>
      <c r="K80" s="25"/>
      <c r="L80" s="25"/>
    </row>
    <row r="81" spans="1:12">
      <c r="A81" s="25"/>
      <c r="B81" s="25" t="s">
        <v>176</v>
      </c>
      <c r="C81" s="25" t="s">
        <v>14</v>
      </c>
      <c r="D81" s="31">
        <v>5</v>
      </c>
      <c r="E81" s="33" t="s">
        <v>52</v>
      </c>
      <c r="F81" s="26"/>
      <c r="G81" s="26"/>
      <c r="H81" s="26"/>
      <c r="I81" s="25"/>
      <c r="J81" s="25"/>
      <c r="K81" s="25"/>
      <c r="L81" s="25"/>
    </row>
    <row r="82" spans="1:12">
      <c r="A82" s="25"/>
      <c r="B82" s="25" t="s">
        <v>176</v>
      </c>
      <c r="C82" s="25" t="s">
        <v>14</v>
      </c>
      <c r="D82" s="31">
        <v>10</v>
      </c>
      <c r="E82" s="33" t="s">
        <v>54</v>
      </c>
      <c r="F82" s="26"/>
      <c r="G82" s="26"/>
      <c r="H82" s="26"/>
      <c r="I82" s="25"/>
      <c r="J82" s="25"/>
      <c r="K82" s="25"/>
      <c r="L82" s="25"/>
    </row>
    <row r="83" spans="1:12">
      <c r="A83" s="25"/>
      <c r="B83" s="25" t="s">
        <v>176</v>
      </c>
      <c r="C83" s="25" t="s">
        <v>14</v>
      </c>
      <c r="D83" s="31">
        <v>7</v>
      </c>
      <c r="E83" s="33" t="s">
        <v>49</v>
      </c>
      <c r="F83" s="25"/>
      <c r="G83" s="25"/>
      <c r="H83" s="25"/>
      <c r="I83" s="25"/>
      <c r="J83" s="25"/>
      <c r="K83" s="25"/>
      <c r="L83" s="25"/>
    </row>
    <row r="84" spans="1:12">
      <c r="A84" s="25"/>
      <c r="B84" s="25" t="s">
        <v>176</v>
      </c>
      <c r="C84" s="25" t="s">
        <v>14</v>
      </c>
      <c r="D84" s="31">
        <v>6</v>
      </c>
      <c r="E84" s="33" t="s">
        <v>75</v>
      </c>
      <c r="F84" s="25"/>
      <c r="G84" s="25"/>
      <c r="H84" s="25"/>
      <c r="I84" s="25"/>
      <c r="J84" s="25"/>
      <c r="K84" s="25"/>
      <c r="L84" s="25"/>
    </row>
    <row r="85" spans="1:12">
      <c r="A85" s="25"/>
      <c r="B85" s="25" t="s">
        <v>176</v>
      </c>
      <c r="C85" s="25" t="s">
        <v>14</v>
      </c>
      <c r="D85" s="31">
        <v>12</v>
      </c>
      <c r="E85" s="33" t="s">
        <v>71</v>
      </c>
      <c r="F85" s="26"/>
      <c r="G85" s="26"/>
      <c r="H85" s="26"/>
      <c r="I85" s="25"/>
      <c r="J85" s="25"/>
      <c r="K85" s="25"/>
      <c r="L85" s="25"/>
    </row>
    <row r="86" spans="1:12">
      <c r="A86" s="25"/>
      <c r="B86" s="25"/>
      <c r="C86" s="25"/>
      <c r="D86" s="42"/>
      <c r="E86" s="41"/>
      <c r="F86" s="25"/>
      <c r="G86" s="25"/>
      <c r="H86" s="25"/>
      <c r="I86" s="25"/>
      <c r="J86" s="25"/>
      <c r="K86" s="25"/>
      <c r="L86" s="25"/>
    </row>
    <row r="87" spans="1:12">
      <c r="A87" s="25"/>
      <c r="B87" s="41"/>
      <c r="C87" s="41"/>
      <c r="D87" s="41"/>
      <c r="E87" s="41"/>
      <c r="F87" s="70"/>
      <c r="G87" s="25"/>
      <c r="H87" s="25"/>
      <c r="I87" s="25"/>
      <c r="J87" s="25"/>
      <c r="K87" s="25"/>
      <c r="L87" s="25"/>
    </row>
    <row r="88" spans="1:12">
      <c r="A88" s="25"/>
      <c r="B88" s="25"/>
      <c r="C88" s="41"/>
      <c r="D88" s="31"/>
      <c r="E88" s="28"/>
      <c r="F88" s="25"/>
      <c r="G88" s="25"/>
      <c r="H88" s="25"/>
      <c r="I88" s="25"/>
      <c r="J88" s="25"/>
      <c r="K88" s="25"/>
      <c r="L88" s="25"/>
    </row>
    <row r="89" spans="1:12">
      <c r="A89" s="25"/>
      <c r="B89" s="25"/>
      <c r="C89" s="25"/>
      <c r="D89" s="31"/>
      <c r="E89" s="28"/>
      <c r="F89" s="25"/>
      <c r="G89" s="25"/>
      <c r="H89" s="25"/>
      <c r="I89" s="25"/>
      <c r="J89" s="25"/>
      <c r="K89" s="25"/>
      <c r="L89" s="25"/>
    </row>
    <row r="90" spans="1:12">
      <c r="A90" s="25"/>
      <c r="B90" s="25"/>
      <c r="C90" s="25"/>
      <c r="D90" s="31"/>
      <c r="E90" s="43"/>
      <c r="F90" s="26"/>
      <c r="G90" s="26"/>
      <c r="H90" s="26"/>
      <c r="I90" s="25"/>
      <c r="J90" s="25"/>
      <c r="K90" s="25"/>
      <c r="L90" s="25"/>
    </row>
    <row r="91" spans="1:12">
      <c r="A91" s="25"/>
      <c r="B91" s="25"/>
      <c r="C91" s="25"/>
      <c r="D91" s="31"/>
      <c r="E91" s="28"/>
      <c r="F91" s="26"/>
      <c r="G91" s="26"/>
      <c r="H91" s="26"/>
      <c r="I91" s="25"/>
      <c r="J91" s="25"/>
      <c r="K91" s="25"/>
      <c r="L91" s="25"/>
    </row>
    <row r="92" spans="1:12">
      <c r="A92" s="25"/>
      <c r="B92" s="25"/>
      <c r="C92" s="25"/>
      <c r="D92" s="31"/>
      <c r="E92" s="28"/>
      <c r="F92" s="26"/>
      <c r="G92" s="26"/>
      <c r="H92" s="26"/>
      <c r="I92" s="25"/>
      <c r="J92" s="25"/>
      <c r="K92" s="25"/>
      <c r="L92" s="25"/>
    </row>
    <row r="93" spans="1:12">
      <c r="A93" s="25"/>
      <c r="B93" s="25"/>
      <c r="C93" s="25"/>
      <c r="D93" s="31"/>
      <c r="E93" s="28"/>
      <c r="F93" s="26"/>
      <c r="G93" s="26"/>
      <c r="H93" s="26"/>
      <c r="I93" s="25"/>
      <c r="J93" s="25"/>
      <c r="K93" s="25"/>
      <c r="L93" s="25"/>
    </row>
    <row r="94" spans="1:12">
      <c r="A94" s="25"/>
      <c r="B94" s="25"/>
      <c r="C94" s="25"/>
      <c r="D94" s="31"/>
      <c r="E94" s="28"/>
      <c r="F94" s="26"/>
      <c r="G94" s="26"/>
      <c r="H94" s="26"/>
      <c r="I94" s="25"/>
      <c r="J94" s="25"/>
      <c r="K94" s="25"/>
      <c r="L94" s="25"/>
    </row>
    <row r="95" spans="1:12">
      <c r="A95" s="25"/>
      <c r="B95" s="25"/>
      <c r="C95" s="25"/>
      <c r="D95" s="31"/>
      <c r="E95" s="28"/>
      <c r="F95" s="26"/>
      <c r="G95" s="26"/>
      <c r="H95" s="26"/>
      <c r="I95" s="25"/>
      <c r="J95" s="25"/>
      <c r="K95" s="25"/>
      <c r="L95" s="25"/>
    </row>
    <row r="96" spans="1:12">
      <c r="A96" s="25"/>
      <c r="B96" s="25"/>
      <c r="C96" s="25"/>
      <c r="D96" s="31"/>
      <c r="E96" s="43"/>
      <c r="F96" s="26"/>
      <c r="G96" s="26"/>
      <c r="H96" s="26"/>
      <c r="I96" s="25"/>
      <c r="J96" s="25"/>
      <c r="K96" s="25"/>
      <c r="L96" s="25"/>
    </row>
    <row r="97" spans="1:12">
      <c r="A97" s="25"/>
      <c r="B97" s="25"/>
      <c r="C97" s="25"/>
      <c r="D97" s="31"/>
      <c r="E97" s="28"/>
      <c r="F97" s="26"/>
      <c r="G97" s="26"/>
      <c r="H97" s="26"/>
      <c r="I97" s="25"/>
      <c r="J97" s="25"/>
      <c r="K97" s="25"/>
      <c r="L97" s="25"/>
    </row>
    <row r="98" spans="1:12">
      <c r="A98" s="25"/>
      <c r="B98" s="25"/>
      <c r="C98" s="25"/>
      <c r="D98" s="31"/>
      <c r="E98" s="28"/>
      <c r="F98" s="26"/>
      <c r="G98" s="26"/>
      <c r="H98" s="26"/>
      <c r="I98" s="25"/>
      <c r="J98" s="25"/>
      <c r="K98" s="25"/>
      <c r="L98" s="25"/>
    </row>
    <row r="99" spans="1:12">
      <c r="A99" s="25"/>
      <c r="B99" s="25"/>
      <c r="C99" s="25"/>
      <c r="D99" s="31"/>
      <c r="E99" s="28"/>
      <c r="F99" s="26"/>
      <c r="G99" s="26"/>
      <c r="H99" s="26"/>
      <c r="I99" s="25"/>
      <c r="J99" s="25"/>
      <c r="K99" s="25"/>
      <c r="L99" s="25"/>
    </row>
    <row r="100" spans="1:12">
      <c r="A100" s="25"/>
      <c r="B100" s="25"/>
      <c r="C100" s="25"/>
      <c r="D100" s="31"/>
      <c r="E100" s="28"/>
      <c r="F100" s="26"/>
      <c r="G100" s="26"/>
      <c r="H100" s="26"/>
      <c r="I100" s="25"/>
      <c r="J100" s="25"/>
      <c r="K100" s="25"/>
      <c r="L100" s="25"/>
    </row>
    <row r="101" spans="1:12">
      <c r="A101" s="25"/>
      <c r="B101" s="25"/>
      <c r="C101" s="25"/>
      <c r="D101" s="31"/>
      <c r="E101" s="28"/>
      <c r="F101" s="26"/>
      <c r="G101" s="26"/>
      <c r="H101" s="26"/>
      <c r="I101" s="25"/>
      <c r="J101" s="25"/>
      <c r="K101" s="25"/>
      <c r="L101" s="25"/>
    </row>
    <row r="102" spans="1:12">
      <c r="A102" s="25"/>
      <c r="B102" s="25"/>
      <c r="C102" s="25"/>
      <c r="D102" s="31"/>
      <c r="E102" s="28"/>
      <c r="F102" s="26"/>
      <c r="G102" s="26"/>
      <c r="H102" s="26"/>
      <c r="I102" s="25"/>
      <c r="J102" s="25"/>
      <c r="K102" s="25"/>
      <c r="L102" s="25"/>
    </row>
    <row r="103" spans="1:12">
      <c r="A103" s="25"/>
      <c r="B103" s="25"/>
      <c r="C103" s="25"/>
      <c r="D103" s="31"/>
      <c r="E103" s="28"/>
      <c r="F103" s="26"/>
      <c r="G103" s="26"/>
      <c r="H103" s="26"/>
      <c r="I103" s="25"/>
      <c r="J103" s="25"/>
      <c r="K103" s="25"/>
      <c r="L103" s="25"/>
    </row>
    <row r="104" spans="1:12">
      <c r="A104" s="25"/>
      <c r="B104" s="25"/>
      <c r="C104" s="25"/>
      <c r="D104" s="31"/>
      <c r="E104" s="43"/>
      <c r="F104" s="26"/>
      <c r="G104" s="26"/>
      <c r="H104" s="26"/>
      <c r="I104" s="25"/>
      <c r="J104" s="25"/>
      <c r="K104" s="25"/>
      <c r="L104" s="25"/>
    </row>
    <row r="105" spans="1:12">
      <c r="A105" s="25"/>
      <c r="B105" s="25"/>
      <c r="C105" s="25"/>
      <c r="D105" s="31"/>
      <c r="E105" s="28"/>
      <c r="F105" s="26"/>
      <c r="G105" s="26"/>
      <c r="H105" s="26"/>
      <c r="I105" s="25"/>
      <c r="J105" s="25"/>
      <c r="K105" s="25"/>
      <c r="L105" s="25"/>
    </row>
    <row r="106" spans="1:12">
      <c r="A106" s="25"/>
      <c r="B106" s="25"/>
      <c r="C106" s="25"/>
      <c r="D106" s="31"/>
      <c r="E106" s="28"/>
      <c r="F106" s="26"/>
      <c r="G106" s="26"/>
      <c r="H106" s="26"/>
      <c r="I106" s="25"/>
      <c r="J106" s="25"/>
      <c r="K106" s="25"/>
      <c r="L106" s="25"/>
    </row>
    <row r="107" spans="1:12">
      <c r="A107" s="25"/>
      <c r="B107" s="25"/>
      <c r="C107" s="25"/>
      <c r="D107" s="31"/>
      <c r="E107" s="28"/>
      <c r="F107" s="26"/>
      <c r="G107" s="26"/>
      <c r="H107" s="26"/>
      <c r="I107" s="25"/>
      <c r="J107" s="25"/>
      <c r="K107" s="25"/>
      <c r="L107" s="25"/>
    </row>
    <row r="108" spans="1:12">
      <c r="A108" s="25"/>
      <c r="B108" s="25"/>
      <c r="C108" s="25"/>
      <c r="D108" s="31"/>
      <c r="E108" s="44"/>
      <c r="F108" s="26"/>
      <c r="G108" s="45"/>
      <c r="H108" s="45"/>
      <c r="I108" s="25"/>
      <c r="J108" s="25"/>
      <c r="K108" s="25"/>
      <c r="L108" s="25"/>
    </row>
    <row r="109" spans="1:12">
      <c r="A109" s="25"/>
      <c r="B109" s="25"/>
      <c r="C109" s="25"/>
      <c r="D109" s="31"/>
      <c r="E109" s="43"/>
      <c r="F109" s="26"/>
      <c r="G109" s="26"/>
      <c r="H109" s="26"/>
      <c r="I109" s="25"/>
      <c r="J109" s="25"/>
      <c r="K109" s="25"/>
      <c r="L109" s="25"/>
    </row>
    <row r="110" spans="1:12">
      <c r="A110" s="25"/>
      <c r="B110" s="25"/>
      <c r="C110" s="25"/>
      <c r="D110" s="31"/>
      <c r="E110" s="46"/>
      <c r="F110" s="38"/>
      <c r="G110" s="25"/>
      <c r="H110" s="25"/>
      <c r="I110" s="25"/>
      <c r="J110" s="25"/>
      <c r="K110" s="25"/>
      <c r="L110" s="25"/>
    </row>
    <row r="111" spans="1:12">
      <c r="A111" s="25"/>
      <c r="B111" s="25"/>
      <c r="C111" s="25"/>
      <c r="D111" s="31"/>
      <c r="E111" s="28"/>
      <c r="F111" s="38"/>
      <c r="G111" s="25"/>
      <c r="H111" s="25"/>
      <c r="I111" s="25"/>
      <c r="J111" s="25"/>
      <c r="K111" s="25"/>
      <c r="L111" s="25"/>
    </row>
    <row r="112" spans="1:12">
      <c r="A112" s="25"/>
      <c r="B112" s="25"/>
      <c r="C112" s="25"/>
      <c r="D112" s="31"/>
      <c r="E112" s="44"/>
      <c r="F112" s="25"/>
      <c r="G112" s="45"/>
      <c r="H112" s="45"/>
      <c r="I112" s="25"/>
      <c r="J112" s="25"/>
      <c r="K112" s="25"/>
      <c r="L112" s="25"/>
    </row>
    <row r="113" spans="1:12" ht="15.75" customHeight="1">
      <c r="A113" s="25"/>
      <c r="B113" s="25"/>
      <c r="C113" s="25"/>
      <c r="D113" s="31"/>
      <c r="E113" s="28"/>
      <c r="F113" s="25"/>
      <c r="G113" s="25"/>
      <c r="H113" s="25"/>
      <c r="I113" s="25"/>
      <c r="J113" s="25"/>
      <c r="K113" s="25"/>
      <c r="L113" s="25"/>
    </row>
    <row r="114" spans="1:12" ht="15.75" customHeight="1">
      <c r="A114" s="25"/>
      <c r="B114" s="25"/>
      <c r="C114" s="25"/>
      <c r="D114" s="31"/>
      <c r="E114" s="28"/>
      <c r="F114" s="25"/>
      <c r="G114" s="25"/>
      <c r="H114" s="25"/>
      <c r="I114" s="25"/>
      <c r="J114" s="25"/>
      <c r="K114" s="25"/>
      <c r="L114" s="25"/>
    </row>
    <row r="115" spans="1:12">
      <c r="A115" s="25"/>
      <c r="B115" s="25"/>
      <c r="C115" s="25"/>
      <c r="D115" s="31"/>
      <c r="E115" s="46"/>
      <c r="F115" s="38"/>
      <c r="G115" s="25"/>
      <c r="H115" s="25"/>
      <c r="I115" s="25"/>
      <c r="J115" s="25"/>
      <c r="K115" s="25"/>
      <c r="L115" s="25"/>
    </row>
    <row r="116" spans="1:12">
      <c r="A116" s="25"/>
      <c r="B116" s="25"/>
      <c r="C116" s="25"/>
      <c r="D116" s="31"/>
      <c r="E116" s="46"/>
      <c r="F116" s="38"/>
      <c r="G116" s="25"/>
      <c r="H116" s="25"/>
      <c r="I116" s="25"/>
      <c r="J116" s="25"/>
      <c r="K116" s="25"/>
      <c r="L116" s="25"/>
    </row>
    <row r="117" spans="1:12">
      <c r="A117" s="25"/>
      <c r="B117" s="25"/>
      <c r="C117" s="25"/>
      <c r="D117" s="31"/>
      <c r="E117" s="28"/>
      <c r="F117" s="38"/>
      <c r="G117" s="25"/>
      <c r="H117" s="25"/>
      <c r="I117" s="25"/>
      <c r="J117" s="25"/>
      <c r="K117" s="25"/>
      <c r="L117" s="25"/>
    </row>
    <row r="118" spans="1:12">
      <c r="A118" s="25"/>
      <c r="B118" s="25"/>
      <c r="C118" s="25"/>
      <c r="D118" s="31"/>
      <c r="E118" s="28"/>
      <c r="F118" s="25"/>
      <c r="G118" s="25"/>
      <c r="H118" s="25"/>
      <c r="I118" s="25"/>
      <c r="J118" s="25"/>
      <c r="K118" s="25"/>
      <c r="L118" s="25"/>
    </row>
    <row r="119" spans="1:12">
      <c r="A119" s="25"/>
      <c r="B119" s="25"/>
      <c r="C119" s="25"/>
      <c r="D119" s="31"/>
      <c r="E119" s="28"/>
      <c r="F119" s="25"/>
      <c r="G119" s="25"/>
      <c r="H119" s="25"/>
      <c r="I119" s="25"/>
      <c r="J119" s="25"/>
      <c r="K119" s="25"/>
      <c r="L119" s="25"/>
    </row>
    <row r="120" spans="1:12">
      <c r="A120" s="25"/>
      <c r="B120" s="25"/>
      <c r="C120" s="25"/>
      <c r="D120" s="31"/>
      <c r="E120" s="28"/>
      <c r="F120" s="25"/>
      <c r="G120" s="25"/>
      <c r="H120" s="25"/>
      <c r="I120" s="25"/>
      <c r="J120" s="25"/>
      <c r="K120" s="25"/>
      <c r="L120" s="25"/>
    </row>
    <row r="121" spans="1:12">
      <c r="A121" s="25"/>
      <c r="B121" s="25"/>
      <c r="C121" s="25"/>
      <c r="D121" s="31"/>
      <c r="E121" s="28"/>
      <c r="F121" s="25"/>
      <c r="G121" s="25"/>
      <c r="H121" s="25"/>
      <c r="I121" s="25"/>
      <c r="J121" s="25"/>
      <c r="K121" s="25"/>
      <c r="L121" s="25"/>
    </row>
    <row r="122" spans="1:12">
      <c r="A122" s="25"/>
      <c r="B122" s="25"/>
      <c r="C122" s="25"/>
      <c r="D122" s="31"/>
      <c r="E122" s="43"/>
      <c r="F122" s="25"/>
      <c r="G122" s="25"/>
      <c r="H122" s="25"/>
      <c r="I122" s="25"/>
      <c r="J122" s="25"/>
      <c r="K122" s="25"/>
      <c r="L122" s="25"/>
    </row>
    <row r="123" spans="1:12">
      <c r="A123" s="25"/>
      <c r="B123" s="25"/>
      <c r="C123" s="25"/>
      <c r="D123" s="31"/>
      <c r="E123" s="28"/>
      <c r="F123" s="25"/>
      <c r="G123" s="25"/>
      <c r="H123" s="25"/>
      <c r="I123" s="25"/>
      <c r="J123" s="25"/>
      <c r="K123" s="25"/>
      <c r="L123" s="25"/>
    </row>
    <row r="124" spans="1:12">
      <c r="A124" s="25"/>
      <c r="B124" s="25"/>
      <c r="C124" s="25"/>
      <c r="D124" s="31"/>
      <c r="E124" s="28"/>
      <c r="F124" s="25"/>
      <c r="G124" s="25"/>
      <c r="H124" s="25"/>
      <c r="I124" s="25"/>
      <c r="J124" s="25"/>
      <c r="K124" s="25"/>
      <c r="L124" s="25"/>
    </row>
    <row r="125" spans="1:12">
      <c r="A125" s="25"/>
      <c r="B125" s="25"/>
      <c r="C125" s="25"/>
      <c r="D125" s="31"/>
      <c r="E125" s="28"/>
      <c r="F125" s="25"/>
      <c r="G125" s="25"/>
      <c r="H125" s="25"/>
      <c r="I125" s="25"/>
      <c r="J125" s="25"/>
      <c r="K125" s="25"/>
      <c r="L125" s="25"/>
    </row>
    <row r="126" spans="1:12">
      <c r="A126" s="25"/>
      <c r="B126" s="25"/>
      <c r="C126" s="25"/>
      <c r="D126" s="31"/>
      <c r="E126" s="28"/>
      <c r="F126" s="25"/>
      <c r="G126" s="25"/>
      <c r="H126" s="25"/>
      <c r="I126" s="25"/>
      <c r="J126" s="25"/>
      <c r="K126" s="25"/>
      <c r="L126" s="25"/>
    </row>
    <row r="127" spans="1:12">
      <c r="A127" s="25"/>
      <c r="B127" s="25"/>
      <c r="C127" s="25"/>
      <c r="D127" s="31"/>
      <c r="E127" s="28"/>
      <c r="F127" s="25"/>
      <c r="G127" s="25"/>
      <c r="H127" s="25"/>
      <c r="I127" s="25"/>
      <c r="J127" s="25"/>
      <c r="K127" s="25"/>
      <c r="L127" s="25"/>
    </row>
    <row r="128" spans="1:12">
      <c r="A128" s="25"/>
      <c r="B128" s="25"/>
      <c r="C128" s="25"/>
      <c r="D128" s="31"/>
      <c r="E128" s="28"/>
      <c r="F128" s="25"/>
      <c r="G128" s="25"/>
      <c r="H128" s="25"/>
      <c r="I128" s="25"/>
      <c r="J128" s="25"/>
      <c r="K128" s="25"/>
      <c r="L128" s="25"/>
    </row>
    <row r="129" spans="1:12">
      <c r="A129" s="25"/>
      <c r="B129" s="25"/>
      <c r="C129" s="25"/>
      <c r="D129" s="31"/>
      <c r="E129" s="28"/>
      <c r="F129" s="25"/>
      <c r="G129" s="25"/>
      <c r="H129" s="25"/>
      <c r="I129" s="25"/>
      <c r="J129" s="25"/>
      <c r="K129" s="25"/>
      <c r="L129" s="25"/>
    </row>
    <row r="130" spans="1:12">
      <c r="A130" s="25"/>
      <c r="B130" s="25"/>
      <c r="C130" s="25"/>
      <c r="D130" s="31"/>
      <c r="E130" s="28"/>
      <c r="F130" s="25"/>
      <c r="G130" s="25"/>
      <c r="H130" s="25"/>
      <c r="I130" s="25"/>
      <c r="J130" s="25"/>
      <c r="K130" s="25"/>
      <c r="L130" s="25"/>
    </row>
    <row r="131" spans="1:12">
      <c r="A131" s="25"/>
      <c r="B131" s="25"/>
      <c r="C131" s="25"/>
      <c r="D131" s="31"/>
      <c r="E131" s="28"/>
      <c r="F131" s="25"/>
      <c r="G131" s="25"/>
      <c r="H131" s="25"/>
      <c r="I131" s="25"/>
      <c r="J131" s="25"/>
      <c r="K131" s="25"/>
      <c r="L131" s="25"/>
    </row>
    <row r="132" spans="1:12">
      <c r="A132" s="25"/>
      <c r="B132" s="25"/>
      <c r="C132" s="25"/>
      <c r="D132" s="31"/>
      <c r="E132" s="28"/>
      <c r="F132" s="25"/>
      <c r="G132" s="25"/>
      <c r="H132" s="25"/>
      <c r="I132" s="25"/>
      <c r="J132" s="25"/>
      <c r="K132" s="25"/>
      <c r="L132" s="25"/>
    </row>
    <row r="133" spans="1:12">
      <c r="A133" s="25"/>
      <c r="B133" s="25"/>
      <c r="C133" s="25"/>
      <c r="D133" s="31"/>
      <c r="E133" s="28"/>
      <c r="F133" s="25"/>
      <c r="G133" s="25"/>
      <c r="H133" s="25"/>
      <c r="I133" s="25"/>
      <c r="J133" s="25"/>
      <c r="K133" s="25"/>
      <c r="L133" s="25"/>
    </row>
    <row r="134" spans="1:12">
      <c r="A134" s="25"/>
      <c r="B134" s="25"/>
      <c r="C134" s="25"/>
      <c r="D134" s="31"/>
      <c r="E134" s="27"/>
      <c r="F134" s="25"/>
      <c r="G134" s="25"/>
      <c r="H134" s="25"/>
      <c r="I134" s="25"/>
      <c r="J134" s="25"/>
      <c r="K134" s="25"/>
      <c r="L134" s="25"/>
    </row>
    <row r="135" spans="1:12">
      <c r="A135" s="25"/>
      <c r="B135" s="25"/>
      <c r="C135" s="25"/>
      <c r="D135" s="31"/>
      <c r="E135" s="27"/>
      <c r="F135" s="25"/>
      <c r="G135" s="25"/>
      <c r="H135" s="25"/>
      <c r="I135" s="25"/>
      <c r="J135" s="25"/>
      <c r="K135" s="25"/>
      <c r="L135" s="25"/>
    </row>
    <row r="136" spans="1:12">
      <c r="A136" s="25"/>
      <c r="B136" s="25"/>
      <c r="C136" s="25"/>
      <c r="D136" s="31"/>
      <c r="E136" s="27"/>
      <c r="F136" s="25"/>
      <c r="G136" s="25"/>
      <c r="H136" s="25"/>
      <c r="I136" s="25"/>
      <c r="J136" s="25"/>
      <c r="K136" s="25"/>
      <c r="L136" s="25"/>
    </row>
    <row r="137" spans="1:12">
      <c r="A137" s="25"/>
      <c r="B137" s="25"/>
      <c r="C137" s="25"/>
      <c r="D137" s="31"/>
      <c r="E137" s="27"/>
      <c r="F137" s="25"/>
      <c r="G137" s="25"/>
      <c r="H137" s="25"/>
      <c r="I137" s="25"/>
      <c r="J137" s="25"/>
      <c r="K137" s="25"/>
      <c r="L137" s="25"/>
    </row>
    <row r="138" spans="1:12">
      <c r="A138" s="25"/>
      <c r="B138" s="25"/>
      <c r="C138" s="25"/>
      <c r="D138" s="47"/>
      <c r="E138" s="27"/>
      <c r="F138" s="25"/>
      <c r="G138" s="25"/>
      <c r="H138" s="25"/>
      <c r="I138" s="25"/>
      <c r="J138" s="25"/>
      <c r="K138" s="25"/>
      <c r="L138" s="25"/>
    </row>
    <row r="139" spans="1:12">
      <c r="A139" s="25"/>
      <c r="B139" s="25"/>
      <c r="C139" s="25"/>
      <c r="D139" s="47"/>
      <c r="E139" s="27"/>
      <c r="F139" s="25"/>
      <c r="G139" s="25"/>
      <c r="H139" s="25"/>
      <c r="I139" s="25"/>
      <c r="J139" s="25"/>
      <c r="K139" s="25"/>
      <c r="L139" s="25"/>
    </row>
    <row r="140" spans="1:12">
      <c r="A140" s="25"/>
      <c r="B140" s="25"/>
      <c r="C140" s="25"/>
      <c r="D140" s="47"/>
      <c r="E140" s="27"/>
      <c r="F140" s="25"/>
      <c r="G140" s="25"/>
      <c r="H140" s="25"/>
      <c r="I140" s="25"/>
      <c r="J140" s="25"/>
      <c r="K140" s="25"/>
      <c r="L140" s="25"/>
    </row>
    <row r="141" spans="1:12">
      <c r="A141" s="25"/>
      <c r="B141" s="25"/>
      <c r="C141" s="25"/>
      <c r="D141" s="47"/>
      <c r="E141" s="27"/>
      <c r="F141" s="25"/>
      <c r="G141" s="25"/>
      <c r="H141" s="25"/>
      <c r="I141" s="25"/>
      <c r="J141" s="25"/>
      <c r="K141" s="25"/>
      <c r="L141" s="25"/>
    </row>
    <row r="142" spans="1:12">
      <c r="A142" s="25"/>
      <c r="B142" s="25"/>
      <c r="C142" s="25"/>
      <c r="D142" s="47"/>
      <c r="E142" s="27"/>
      <c r="F142" s="25"/>
      <c r="G142" s="25"/>
      <c r="H142" s="25"/>
      <c r="I142" s="25"/>
      <c r="J142" s="25"/>
      <c r="K142" s="25"/>
      <c r="L142" s="25"/>
    </row>
    <row r="143" spans="1:12">
      <c r="A143" s="25"/>
      <c r="B143" s="25"/>
      <c r="C143" s="25"/>
      <c r="D143" s="47"/>
      <c r="E143" s="27"/>
      <c r="F143" s="25"/>
      <c r="G143" s="25"/>
      <c r="H143" s="25"/>
      <c r="I143" s="25"/>
      <c r="J143" s="25"/>
      <c r="K143" s="25"/>
      <c r="L143" s="25"/>
    </row>
    <row r="144" spans="1:12">
      <c r="A144" s="25"/>
      <c r="B144" s="25"/>
      <c r="C144" s="25"/>
      <c r="D144" s="47"/>
      <c r="E144" s="27"/>
      <c r="F144" s="25"/>
      <c r="G144" s="25"/>
      <c r="H144" s="25"/>
      <c r="I144" s="25"/>
      <c r="J144" s="25"/>
      <c r="K144" s="25"/>
      <c r="L144" s="25"/>
    </row>
    <row r="145" spans="1:12">
      <c r="A145" s="25"/>
      <c r="B145" s="25"/>
      <c r="C145" s="25"/>
      <c r="D145" s="47"/>
      <c r="E145" s="27"/>
      <c r="F145" s="25"/>
      <c r="G145" s="25"/>
      <c r="H145" s="25"/>
      <c r="I145" s="25"/>
      <c r="J145" s="25"/>
      <c r="K145" s="25"/>
      <c r="L145" s="25"/>
    </row>
    <row r="146" spans="1:12">
      <c r="A146" s="25"/>
      <c r="B146" s="25"/>
      <c r="C146" s="25"/>
      <c r="D146" s="47"/>
      <c r="E146" s="27"/>
      <c r="F146" s="25"/>
      <c r="G146" s="25"/>
      <c r="H146" s="25"/>
      <c r="I146" s="25"/>
      <c r="J146" s="25"/>
      <c r="K146" s="25"/>
      <c r="L146" s="25"/>
    </row>
    <row r="147" spans="1:12">
      <c r="A147" s="25"/>
      <c r="B147" s="25"/>
      <c r="C147" s="25"/>
      <c r="D147" s="47"/>
      <c r="E147" s="27"/>
      <c r="F147" s="25"/>
      <c r="G147" s="25"/>
      <c r="H147" s="25"/>
      <c r="I147" s="25"/>
      <c r="J147" s="25"/>
      <c r="K147" s="25"/>
      <c r="L147" s="25"/>
    </row>
    <row r="148" spans="1:12">
      <c r="A148" s="25"/>
      <c r="B148" s="25"/>
      <c r="C148" s="25"/>
      <c r="D148" s="47"/>
      <c r="E148" s="27"/>
      <c r="F148" s="25"/>
      <c r="G148" s="25"/>
      <c r="H148" s="25"/>
      <c r="I148" s="25"/>
      <c r="J148" s="25"/>
      <c r="K148" s="25"/>
      <c r="L148" s="25"/>
    </row>
    <row r="149" spans="1:12">
      <c r="A149" s="25"/>
      <c r="B149" s="25"/>
      <c r="C149" s="25"/>
      <c r="D149" s="47"/>
      <c r="E149" s="27"/>
      <c r="F149" s="25"/>
      <c r="G149" s="25"/>
      <c r="H149" s="25"/>
      <c r="I149" s="25"/>
      <c r="J149" s="25"/>
      <c r="K149" s="25"/>
      <c r="L149" s="25"/>
    </row>
    <row r="150" spans="1:12">
      <c r="A150" s="25"/>
      <c r="B150" s="25"/>
      <c r="C150" s="25"/>
      <c r="D150" s="47"/>
      <c r="E150" s="27"/>
      <c r="F150" s="25"/>
      <c r="G150" s="25"/>
      <c r="H150" s="25"/>
      <c r="I150" s="25"/>
      <c r="J150" s="25"/>
      <c r="K150" s="25"/>
      <c r="L150" s="25"/>
    </row>
    <row r="151" spans="1:12">
      <c r="A151" s="25"/>
      <c r="B151" s="25"/>
      <c r="C151" s="25"/>
      <c r="D151" s="47"/>
      <c r="E151" s="27"/>
      <c r="F151" s="25"/>
      <c r="G151" s="25"/>
      <c r="H151" s="25"/>
      <c r="I151" s="25"/>
      <c r="J151" s="25"/>
      <c r="K151" s="25"/>
      <c r="L151" s="25"/>
    </row>
    <row r="152" spans="1:12">
      <c r="A152" s="25"/>
      <c r="B152" s="25"/>
      <c r="C152" s="25"/>
      <c r="D152" s="47"/>
      <c r="E152" s="27"/>
      <c r="F152" s="25"/>
      <c r="G152" s="25"/>
      <c r="H152" s="25"/>
      <c r="I152" s="25"/>
      <c r="J152" s="25"/>
      <c r="K152" s="25"/>
      <c r="L152" s="25"/>
    </row>
    <row r="153" spans="1:12">
      <c r="A153" s="25"/>
      <c r="B153" s="25"/>
      <c r="C153" s="25"/>
      <c r="D153" s="47"/>
      <c r="E153" s="27"/>
      <c r="F153" s="25"/>
      <c r="G153" s="25"/>
      <c r="H153" s="25"/>
      <c r="I153" s="25"/>
      <c r="J153" s="25"/>
      <c r="K153" s="25"/>
      <c r="L153" s="25"/>
    </row>
    <row r="154" spans="1:12">
      <c r="A154" s="25"/>
      <c r="B154" s="25"/>
      <c r="C154" s="25"/>
      <c r="D154" s="47"/>
      <c r="E154" s="27"/>
      <c r="F154" s="25"/>
      <c r="G154" s="25"/>
      <c r="H154" s="25"/>
      <c r="I154" s="25"/>
      <c r="J154" s="25"/>
      <c r="K154" s="25"/>
      <c r="L154" s="25"/>
    </row>
    <row r="155" spans="1:12">
      <c r="A155" s="25"/>
      <c r="B155" s="25"/>
      <c r="C155" s="25"/>
      <c r="D155" s="47"/>
      <c r="E155" s="27"/>
      <c r="F155" s="25"/>
      <c r="G155" s="25"/>
      <c r="H155" s="25"/>
      <c r="I155" s="25"/>
      <c r="J155" s="25"/>
      <c r="K155" s="25"/>
      <c r="L155" s="25"/>
    </row>
    <row r="156" spans="1:12">
      <c r="A156" s="25"/>
      <c r="B156" s="25"/>
      <c r="C156" s="25"/>
      <c r="D156" s="47"/>
      <c r="E156" s="27"/>
      <c r="F156" s="25"/>
      <c r="G156" s="25"/>
      <c r="H156" s="25"/>
      <c r="I156" s="25"/>
      <c r="J156" s="25"/>
      <c r="K156" s="25"/>
      <c r="L156" s="25"/>
    </row>
    <row r="157" spans="1:12">
      <c r="A157" s="25"/>
      <c r="B157" s="25"/>
      <c r="C157" s="25"/>
      <c r="D157" s="47"/>
      <c r="E157" s="27"/>
      <c r="F157" s="25"/>
      <c r="G157" s="25"/>
      <c r="H157" s="25"/>
      <c r="I157" s="25"/>
      <c r="J157" s="25"/>
      <c r="K157" s="25"/>
      <c r="L157" s="25"/>
    </row>
    <row r="158" spans="1:12">
      <c r="A158" s="25"/>
      <c r="B158" s="25"/>
      <c r="C158" s="25"/>
      <c r="D158" s="47"/>
      <c r="E158" s="27"/>
      <c r="F158" s="25"/>
      <c r="G158" s="25"/>
      <c r="H158" s="25"/>
      <c r="I158" s="25"/>
      <c r="J158" s="25"/>
      <c r="K158" s="25"/>
      <c r="L158" s="25"/>
    </row>
    <row r="159" spans="1:12">
      <c r="A159" s="25"/>
      <c r="B159" s="25"/>
      <c r="C159" s="25"/>
      <c r="D159" s="47"/>
      <c r="E159" s="27"/>
      <c r="F159" s="25"/>
      <c r="G159" s="25"/>
      <c r="H159" s="25"/>
      <c r="I159" s="25"/>
      <c r="J159" s="25"/>
      <c r="K159" s="25"/>
      <c r="L159" s="25"/>
    </row>
    <row r="160" spans="1:12">
      <c r="A160" s="25"/>
      <c r="B160" s="25"/>
      <c r="C160" s="25"/>
      <c r="D160" s="47"/>
      <c r="E160" s="27"/>
      <c r="F160" s="25"/>
      <c r="G160" s="25"/>
      <c r="H160" s="25"/>
      <c r="I160" s="25"/>
      <c r="J160" s="25"/>
      <c r="K160" s="25"/>
      <c r="L160" s="25"/>
    </row>
    <row r="161" spans="1:12">
      <c r="A161" s="25"/>
      <c r="B161" s="25"/>
      <c r="C161" s="25"/>
      <c r="D161" s="47"/>
      <c r="E161" s="27"/>
      <c r="F161" s="25"/>
      <c r="G161" s="25"/>
      <c r="H161" s="25"/>
      <c r="I161" s="25"/>
      <c r="J161" s="25"/>
      <c r="K161" s="25"/>
      <c r="L161" s="25"/>
    </row>
    <row r="162" spans="1:12">
      <c r="A162" s="25"/>
      <c r="B162" s="25"/>
      <c r="C162" s="25"/>
      <c r="D162" s="47"/>
      <c r="E162" s="27"/>
      <c r="F162" s="25"/>
      <c r="G162" s="25"/>
      <c r="H162" s="25"/>
      <c r="I162" s="25"/>
      <c r="J162" s="25"/>
      <c r="K162" s="25"/>
      <c r="L162" s="25"/>
    </row>
    <row r="163" spans="1:12">
      <c r="A163" s="25"/>
      <c r="B163" s="25"/>
      <c r="C163" s="25"/>
      <c r="D163" s="47"/>
      <c r="E163" s="27"/>
      <c r="F163" s="25"/>
      <c r="G163" s="25"/>
      <c r="H163" s="25"/>
      <c r="I163" s="25"/>
      <c r="J163" s="25"/>
      <c r="K163" s="25"/>
      <c r="L163" s="25"/>
    </row>
    <row r="164" spans="1:12">
      <c r="A164" s="25"/>
      <c r="B164" s="25"/>
      <c r="C164" s="25"/>
      <c r="D164" s="47"/>
      <c r="E164" s="27"/>
      <c r="F164" s="25"/>
      <c r="G164" s="25"/>
      <c r="H164" s="25"/>
      <c r="I164" s="25"/>
      <c r="J164" s="25"/>
      <c r="K164" s="25"/>
      <c r="L164" s="25"/>
    </row>
    <row r="165" spans="1:12">
      <c r="A165" s="25"/>
      <c r="B165" s="25"/>
      <c r="C165" s="25"/>
      <c r="D165" s="47"/>
      <c r="E165" s="27"/>
      <c r="F165" s="25"/>
      <c r="G165" s="25"/>
      <c r="H165" s="25"/>
      <c r="I165" s="25"/>
      <c r="J165" s="25"/>
      <c r="K165" s="25"/>
      <c r="L165" s="25"/>
    </row>
    <row r="166" spans="1:12">
      <c r="A166" s="25"/>
      <c r="B166" s="25"/>
      <c r="C166" s="25"/>
      <c r="D166" s="47"/>
      <c r="E166" s="27"/>
      <c r="F166" s="25"/>
      <c r="G166" s="25"/>
      <c r="H166" s="25"/>
      <c r="I166" s="25"/>
      <c r="J166" s="25"/>
      <c r="K166" s="25"/>
      <c r="L166" s="25"/>
    </row>
    <row r="167" spans="1:12">
      <c r="A167" s="25"/>
      <c r="B167" s="25"/>
      <c r="C167" s="25"/>
      <c r="D167" s="47"/>
      <c r="E167" s="27"/>
      <c r="F167" s="25"/>
      <c r="G167" s="25"/>
      <c r="H167" s="25"/>
      <c r="I167" s="25"/>
      <c r="J167" s="25"/>
      <c r="K167" s="25"/>
      <c r="L167" s="25"/>
    </row>
    <row r="168" spans="1:12">
      <c r="A168" s="25"/>
      <c r="B168" s="25"/>
      <c r="C168" s="25"/>
      <c r="D168" s="47"/>
      <c r="E168" s="27"/>
      <c r="F168" s="25"/>
      <c r="G168" s="25"/>
      <c r="H168" s="25"/>
      <c r="I168" s="25"/>
      <c r="J168" s="25"/>
      <c r="K168" s="25"/>
      <c r="L168" s="25"/>
    </row>
    <row r="169" spans="1:12" ht="194.25" customHeight="1">
      <c r="A169" s="25"/>
      <c r="B169" s="25"/>
      <c r="C169" s="25"/>
      <c r="D169" s="47"/>
      <c r="E169" s="27"/>
      <c r="F169" s="25"/>
      <c r="G169" s="25"/>
      <c r="H169" s="25"/>
      <c r="I169" s="25"/>
      <c r="J169" s="25"/>
      <c r="K169" s="25"/>
      <c r="L169" s="25"/>
    </row>
    <row r="170" spans="1:12">
      <c r="A170" s="25"/>
      <c r="B170" s="25"/>
      <c r="C170" s="25"/>
      <c r="D170" s="47"/>
      <c r="E170" s="27"/>
      <c r="F170" s="25"/>
      <c r="G170" s="25"/>
      <c r="H170" s="25"/>
      <c r="I170" s="25"/>
      <c r="J170" s="25"/>
      <c r="K170" s="25"/>
      <c r="L170" s="25"/>
    </row>
    <row r="171" spans="1:12">
      <c r="A171" s="25"/>
      <c r="B171" s="25"/>
      <c r="C171" s="25"/>
      <c r="D171" s="47"/>
      <c r="E171" s="27"/>
      <c r="F171" s="25"/>
      <c r="G171" s="25"/>
      <c r="H171" s="25"/>
      <c r="I171" s="25"/>
      <c r="J171" s="25"/>
      <c r="K171" s="25"/>
      <c r="L171" s="25"/>
    </row>
    <row r="172" spans="1:12">
      <c r="A172" s="25"/>
      <c r="B172" s="25"/>
      <c r="C172" s="25"/>
      <c r="D172" s="47"/>
      <c r="E172" s="27"/>
      <c r="F172" s="25"/>
      <c r="G172" s="25"/>
      <c r="H172" s="25"/>
      <c r="I172" s="25"/>
      <c r="J172" s="25"/>
      <c r="K172" s="25"/>
      <c r="L172" s="25"/>
    </row>
    <row r="173" spans="1:12">
      <c r="A173" s="25"/>
      <c r="B173" s="25"/>
      <c r="C173" s="25"/>
      <c r="D173" s="47"/>
      <c r="E173" s="27"/>
      <c r="F173" s="25"/>
      <c r="G173" s="25"/>
      <c r="H173" s="25"/>
      <c r="I173" s="25"/>
      <c r="J173" s="25"/>
      <c r="K173" s="25"/>
      <c r="L173" s="25"/>
    </row>
    <row r="174" spans="1:12">
      <c r="A174" s="25"/>
      <c r="B174" s="25"/>
      <c r="C174" s="25"/>
      <c r="D174" s="47"/>
      <c r="E174" s="27"/>
      <c r="F174" s="25"/>
      <c r="G174" s="25"/>
      <c r="H174" s="25"/>
      <c r="I174" s="25"/>
      <c r="J174" s="25"/>
      <c r="K174" s="25"/>
      <c r="L174" s="25"/>
    </row>
    <row r="175" spans="1:12">
      <c r="A175" s="25"/>
      <c r="B175" s="25"/>
      <c r="C175" s="25"/>
      <c r="D175" s="47"/>
      <c r="E175" s="27"/>
      <c r="F175" s="25"/>
      <c r="G175" s="25"/>
      <c r="H175" s="25"/>
      <c r="I175" s="25"/>
      <c r="J175" s="25"/>
      <c r="K175" s="25"/>
      <c r="L175" s="25"/>
    </row>
    <row r="176" spans="1:12">
      <c r="A176" s="25"/>
      <c r="B176" s="25"/>
      <c r="C176" s="25"/>
      <c r="D176" s="47"/>
      <c r="E176" s="27"/>
      <c r="F176" s="25"/>
      <c r="G176" s="25"/>
      <c r="H176" s="25"/>
      <c r="I176" s="25"/>
      <c r="J176" s="25"/>
      <c r="K176" s="25"/>
      <c r="L176" s="25"/>
    </row>
    <row r="177" spans="1:12">
      <c r="A177" s="25"/>
      <c r="B177" s="25"/>
      <c r="C177" s="25"/>
      <c r="D177" s="47"/>
      <c r="E177" s="27"/>
      <c r="F177" s="25"/>
      <c r="G177" s="25"/>
      <c r="H177" s="25"/>
      <c r="I177" s="25"/>
      <c r="J177" s="25"/>
      <c r="K177" s="25"/>
      <c r="L177" s="25"/>
    </row>
    <row r="178" spans="1:12">
      <c r="A178" s="25"/>
      <c r="B178" s="25"/>
      <c r="C178" s="25"/>
      <c r="D178" s="47"/>
      <c r="E178" s="27"/>
      <c r="F178" s="25"/>
      <c r="G178" s="25"/>
      <c r="H178" s="25"/>
      <c r="I178" s="25"/>
      <c r="J178" s="25"/>
      <c r="K178" s="25"/>
      <c r="L178" s="25"/>
    </row>
    <row r="179" spans="1:12">
      <c r="A179" s="25"/>
      <c r="B179" s="25"/>
      <c r="C179" s="25"/>
      <c r="D179" s="47"/>
      <c r="E179" s="27"/>
      <c r="F179" s="25"/>
      <c r="G179" s="25"/>
      <c r="H179" s="25"/>
      <c r="I179" s="25"/>
      <c r="J179" s="25"/>
      <c r="K179" s="25"/>
      <c r="L179" s="25"/>
    </row>
    <row r="180" spans="1:12">
      <c r="A180" s="25"/>
      <c r="B180" s="25"/>
      <c r="C180" s="25"/>
      <c r="D180" s="47"/>
      <c r="E180" s="27"/>
      <c r="F180" s="25"/>
      <c r="G180" s="25"/>
      <c r="H180" s="25"/>
      <c r="I180" s="25"/>
      <c r="J180" s="25"/>
      <c r="K180" s="25"/>
      <c r="L180" s="25"/>
    </row>
    <row r="181" spans="1:12">
      <c r="A181" s="25"/>
      <c r="B181" s="25"/>
      <c r="C181" s="25"/>
      <c r="D181" s="47"/>
      <c r="E181" s="27"/>
      <c r="F181" s="25"/>
      <c r="G181" s="25"/>
      <c r="H181" s="25"/>
      <c r="I181" s="25"/>
      <c r="J181" s="25"/>
      <c r="K181" s="25"/>
      <c r="L181" s="25"/>
    </row>
    <row r="182" spans="1:12">
      <c r="A182" s="25"/>
      <c r="B182" s="25"/>
      <c r="C182" s="25"/>
      <c r="D182" s="47"/>
      <c r="E182" s="27"/>
      <c r="F182" s="25"/>
      <c r="G182" s="25"/>
      <c r="H182" s="25"/>
      <c r="I182" s="25"/>
      <c r="J182" s="25"/>
      <c r="K182" s="25"/>
      <c r="L182" s="25"/>
    </row>
    <row r="183" spans="1:12">
      <c r="A183" s="25"/>
      <c r="B183" s="25"/>
      <c r="C183" s="25"/>
      <c r="D183" s="47"/>
      <c r="E183" s="27"/>
      <c r="F183" s="25"/>
      <c r="G183" s="25"/>
      <c r="H183" s="25"/>
      <c r="I183" s="25"/>
      <c r="J183" s="25"/>
      <c r="K183" s="25"/>
      <c r="L183" s="25"/>
    </row>
    <row r="184" spans="1:12">
      <c r="A184" s="25"/>
      <c r="B184" s="25"/>
      <c r="C184" s="25"/>
      <c r="D184" s="47"/>
      <c r="E184" s="27"/>
      <c r="F184" s="25"/>
      <c r="G184" s="25"/>
      <c r="H184" s="25"/>
      <c r="I184" s="25"/>
      <c r="J184" s="25"/>
      <c r="K184" s="25"/>
      <c r="L184" s="25"/>
    </row>
    <row r="185" spans="1:12">
      <c r="A185" s="25"/>
      <c r="B185" s="25"/>
      <c r="C185" s="25"/>
      <c r="D185" s="47"/>
      <c r="E185" s="27"/>
      <c r="F185" s="25"/>
      <c r="G185" s="25"/>
      <c r="H185" s="25"/>
      <c r="I185" s="25"/>
      <c r="J185" s="25"/>
      <c r="K185" s="25"/>
      <c r="L185" s="25"/>
    </row>
    <row r="186" spans="1:12">
      <c r="A186" s="25"/>
      <c r="B186" s="25"/>
      <c r="C186" s="25"/>
      <c r="D186" s="47"/>
      <c r="E186" s="27"/>
      <c r="F186" s="25"/>
      <c r="G186" s="25"/>
      <c r="H186" s="25"/>
      <c r="I186" s="25"/>
      <c r="J186" s="25"/>
      <c r="K186" s="25"/>
      <c r="L186" s="25"/>
    </row>
    <row r="187" spans="1:12">
      <c r="A187" s="25"/>
      <c r="B187" s="25"/>
      <c r="C187" s="25"/>
      <c r="D187" s="47"/>
      <c r="E187" s="27"/>
      <c r="F187" s="25"/>
      <c r="G187" s="25"/>
      <c r="H187" s="25"/>
      <c r="I187" s="25"/>
      <c r="J187" s="25"/>
      <c r="K187" s="25"/>
      <c r="L187" s="25"/>
    </row>
    <row r="188" spans="1:12">
      <c r="A188" s="25"/>
      <c r="B188" s="25"/>
      <c r="C188" s="25"/>
      <c r="D188" s="47"/>
      <c r="E188" s="27"/>
      <c r="F188" s="25"/>
      <c r="G188" s="25"/>
      <c r="H188" s="25"/>
      <c r="I188" s="25"/>
      <c r="J188" s="25"/>
      <c r="K188" s="25"/>
      <c r="L188" s="25"/>
    </row>
    <row r="189" spans="1:12">
      <c r="A189" s="25"/>
      <c r="B189" s="25"/>
      <c r="C189" s="25"/>
      <c r="D189" s="47"/>
      <c r="E189" s="27"/>
      <c r="F189" s="25"/>
      <c r="G189" s="25"/>
      <c r="H189" s="25"/>
      <c r="I189" s="25"/>
      <c r="J189" s="25"/>
      <c r="K189" s="25"/>
      <c r="L189" s="25"/>
    </row>
    <row r="190" spans="1:12">
      <c r="A190" s="25"/>
      <c r="B190" s="25"/>
      <c r="C190" s="25"/>
      <c r="D190" s="47"/>
      <c r="E190" s="27"/>
      <c r="F190" s="25"/>
      <c r="G190" s="25"/>
      <c r="H190" s="25"/>
      <c r="I190" s="25"/>
      <c r="J190" s="25"/>
      <c r="K190" s="25"/>
      <c r="L190" s="25"/>
    </row>
    <row r="191" spans="1:12">
      <c r="A191" s="25"/>
      <c r="B191" s="25"/>
      <c r="C191" s="25"/>
      <c r="D191" s="47"/>
      <c r="E191" s="27"/>
      <c r="F191" s="25"/>
      <c r="G191" s="25"/>
      <c r="H191" s="25"/>
      <c r="I191" s="25"/>
      <c r="J191" s="25"/>
      <c r="K191" s="25"/>
      <c r="L191" s="25"/>
    </row>
    <row r="192" spans="1:12">
      <c r="A192" s="25"/>
      <c r="B192" s="25"/>
      <c r="C192" s="25"/>
      <c r="D192" s="47"/>
      <c r="E192" s="27"/>
      <c r="F192" s="25"/>
      <c r="G192" s="25"/>
      <c r="H192" s="25"/>
      <c r="I192" s="25"/>
      <c r="J192" s="25"/>
      <c r="K192" s="25"/>
      <c r="L192" s="25"/>
    </row>
    <row r="193" spans="1:12">
      <c r="A193" s="25"/>
      <c r="B193" s="25"/>
      <c r="C193" s="25"/>
      <c r="D193" s="47"/>
      <c r="E193" s="27"/>
      <c r="F193" s="25"/>
      <c r="G193" s="25"/>
      <c r="H193" s="25"/>
      <c r="I193" s="25"/>
      <c r="J193" s="25"/>
      <c r="K193" s="25"/>
      <c r="L193" s="25"/>
    </row>
    <row r="194" spans="1:12">
      <c r="A194" s="25"/>
      <c r="B194" s="25"/>
      <c r="C194" s="25"/>
      <c r="D194" s="47"/>
      <c r="E194" s="27"/>
      <c r="F194" s="25"/>
      <c r="G194" s="25"/>
      <c r="H194" s="25"/>
      <c r="I194" s="25"/>
      <c r="J194" s="25"/>
      <c r="K194" s="25"/>
      <c r="L194" s="25"/>
    </row>
    <row r="195" spans="1:12">
      <c r="A195" s="25"/>
      <c r="B195" s="25"/>
      <c r="C195" s="25"/>
      <c r="D195" s="47"/>
      <c r="E195" s="27"/>
      <c r="F195" s="25"/>
      <c r="G195" s="25"/>
      <c r="H195" s="25"/>
      <c r="I195" s="25"/>
      <c r="J195" s="25"/>
      <c r="K195" s="25"/>
      <c r="L195" s="25"/>
    </row>
    <row r="196" spans="1:12">
      <c r="A196" s="25"/>
      <c r="B196" s="25"/>
      <c r="C196" s="25"/>
      <c r="D196" s="47"/>
      <c r="E196" s="27"/>
      <c r="F196" s="25"/>
      <c r="G196" s="25"/>
      <c r="H196" s="25"/>
      <c r="I196" s="25"/>
      <c r="J196" s="25"/>
      <c r="K196" s="25"/>
      <c r="L196" s="25"/>
    </row>
    <row r="197" spans="1:12">
      <c r="A197" s="25"/>
      <c r="B197" s="25"/>
      <c r="C197" s="25"/>
      <c r="D197" s="47"/>
      <c r="E197" s="27"/>
      <c r="F197" s="25"/>
      <c r="G197" s="25"/>
      <c r="H197" s="25"/>
      <c r="I197" s="25"/>
      <c r="J197" s="25"/>
      <c r="K197" s="25"/>
      <c r="L197" s="25"/>
    </row>
    <row r="198" spans="1:12">
      <c r="A198" s="25"/>
      <c r="B198" s="25"/>
      <c r="C198" s="25"/>
      <c r="D198" s="47"/>
      <c r="E198" s="27"/>
      <c r="F198" s="25"/>
      <c r="G198" s="25"/>
      <c r="H198" s="25"/>
      <c r="I198" s="25"/>
      <c r="J198" s="25"/>
      <c r="K198" s="25"/>
      <c r="L198" s="25"/>
    </row>
    <row r="199" spans="1:12">
      <c r="A199" s="25"/>
      <c r="B199" s="25"/>
      <c r="C199" s="25"/>
      <c r="D199" s="47"/>
      <c r="E199" s="27"/>
      <c r="F199" s="25"/>
      <c r="G199" s="25"/>
      <c r="H199" s="25"/>
      <c r="I199" s="25"/>
      <c r="J199" s="25"/>
      <c r="K199" s="25"/>
      <c r="L199" s="25"/>
    </row>
    <row r="200" spans="1:12">
      <c r="A200" s="25"/>
      <c r="B200" s="25"/>
      <c r="C200" s="25"/>
      <c r="D200" s="47"/>
      <c r="E200" s="27"/>
      <c r="F200" s="25"/>
      <c r="G200" s="25"/>
      <c r="H200" s="25"/>
      <c r="I200" s="25"/>
      <c r="J200" s="25"/>
      <c r="K200" s="25"/>
      <c r="L200" s="25"/>
    </row>
    <row r="201" spans="1:12">
      <c r="A201" s="25"/>
      <c r="B201" s="25"/>
      <c r="C201" s="25"/>
      <c r="D201" s="47"/>
      <c r="E201" s="27"/>
      <c r="F201" s="25"/>
      <c r="G201" s="25"/>
      <c r="H201" s="25"/>
      <c r="I201" s="25"/>
      <c r="J201" s="25"/>
      <c r="K201" s="25"/>
      <c r="L201" s="25"/>
    </row>
    <row r="202" spans="1:12">
      <c r="A202" s="25"/>
      <c r="B202" s="25"/>
      <c r="C202" s="25"/>
      <c r="D202" s="47"/>
      <c r="E202" s="27"/>
      <c r="F202" s="25"/>
      <c r="G202" s="25"/>
      <c r="H202" s="25"/>
      <c r="I202" s="25"/>
      <c r="J202" s="25"/>
      <c r="K202" s="25"/>
      <c r="L202" s="25"/>
    </row>
    <row r="203" spans="1:12">
      <c r="A203" s="25"/>
      <c r="B203" s="25"/>
      <c r="C203" s="25"/>
      <c r="D203" s="47"/>
      <c r="E203" s="27"/>
      <c r="F203" s="25"/>
      <c r="G203" s="25"/>
      <c r="H203" s="25"/>
      <c r="I203" s="25"/>
      <c r="J203" s="25"/>
      <c r="K203" s="25"/>
      <c r="L203" s="25"/>
    </row>
    <row r="204" spans="1:12">
      <c r="A204" s="25"/>
      <c r="B204" s="25"/>
      <c r="C204" s="25"/>
      <c r="D204" s="47"/>
      <c r="E204" s="27"/>
      <c r="F204" s="25"/>
      <c r="G204" s="25"/>
      <c r="H204" s="25"/>
      <c r="I204" s="25"/>
      <c r="J204" s="25"/>
      <c r="K204" s="25"/>
      <c r="L204" s="25"/>
    </row>
    <row r="205" spans="1:12">
      <c r="A205" s="25"/>
      <c r="B205" s="25"/>
      <c r="C205" s="25"/>
      <c r="D205" s="47"/>
      <c r="E205" s="27"/>
      <c r="F205" s="25"/>
      <c r="G205" s="25"/>
      <c r="H205" s="25"/>
      <c r="I205" s="25"/>
      <c r="J205" s="25"/>
      <c r="K205" s="25"/>
      <c r="L205" s="25"/>
    </row>
    <row r="206" spans="1:12">
      <c r="A206" s="25"/>
      <c r="B206" s="25"/>
      <c r="C206" s="25"/>
      <c r="D206" s="47"/>
      <c r="E206" s="27"/>
      <c r="F206" s="25"/>
      <c r="G206" s="25"/>
      <c r="H206" s="25"/>
      <c r="I206" s="25"/>
      <c r="J206" s="25"/>
      <c r="K206" s="25"/>
      <c r="L206" s="25"/>
    </row>
    <row r="207" spans="1:12">
      <c r="A207" s="25"/>
      <c r="B207" s="25"/>
      <c r="C207" s="25"/>
      <c r="D207" s="47"/>
      <c r="E207" s="27"/>
      <c r="F207" s="25"/>
      <c r="G207" s="25"/>
      <c r="H207" s="25"/>
      <c r="I207" s="25"/>
      <c r="J207" s="25"/>
      <c r="K207" s="25"/>
      <c r="L207" s="25"/>
    </row>
    <row r="208" spans="1:12">
      <c r="A208" s="25"/>
      <c r="B208" s="25"/>
      <c r="C208" s="25"/>
      <c r="D208" s="47"/>
      <c r="E208" s="27"/>
      <c r="F208" s="25"/>
      <c r="G208" s="25"/>
      <c r="H208" s="25"/>
      <c r="I208" s="25"/>
      <c r="J208" s="25"/>
      <c r="K208" s="25"/>
      <c r="L208" s="25"/>
    </row>
    <row r="209" spans="1:12">
      <c r="A209" s="25"/>
      <c r="B209" s="25"/>
      <c r="C209" s="25"/>
      <c r="D209" s="47"/>
      <c r="E209" s="27"/>
      <c r="F209" s="25"/>
      <c r="G209" s="25"/>
      <c r="H209" s="25"/>
      <c r="I209" s="25"/>
      <c r="J209" s="25"/>
      <c r="K209" s="25"/>
      <c r="L209" s="25"/>
    </row>
    <row r="210" spans="1:12">
      <c r="A210" s="25"/>
      <c r="B210" s="25"/>
      <c r="C210" s="25"/>
      <c r="D210" s="47"/>
      <c r="E210" s="27"/>
      <c r="F210" s="25"/>
      <c r="G210" s="25"/>
      <c r="H210" s="25"/>
      <c r="I210" s="25"/>
      <c r="J210" s="25"/>
      <c r="K210" s="25"/>
      <c r="L210" s="25"/>
    </row>
    <row r="211" spans="1:12">
      <c r="A211" s="25"/>
      <c r="B211" s="25"/>
      <c r="C211" s="25"/>
      <c r="D211" s="47"/>
      <c r="E211" s="27"/>
      <c r="F211" s="25"/>
      <c r="G211" s="25"/>
      <c r="H211" s="25"/>
      <c r="I211" s="25"/>
      <c r="J211" s="25"/>
      <c r="K211" s="25"/>
      <c r="L211" s="25"/>
    </row>
    <row r="212" spans="1:12">
      <c r="A212" s="25"/>
      <c r="B212" s="25"/>
      <c r="C212" s="25"/>
      <c r="D212" s="47"/>
      <c r="E212" s="27"/>
      <c r="F212" s="25"/>
      <c r="G212" s="25"/>
      <c r="H212" s="25"/>
      <c r="I212" s="25"/>
      <c r="J212" s="25"/>
      <c r="K212" s="25"/>
      <c r="L212" s="25"/>
    </row>
    <row r="213" spans="1:12">
      <c r="A213" s="25"/>
      <c r="B213" s="25"/>
      <c r="C213" s="25"/>
      <c r="D213" s="47"/>
      <c r="E213" s="27"/>
      <c r="F213" s="25"/>
      <c r="G213" s="25"/>
      <c r="H213" s="25"/>
      <c r="I213" s="25"/>
      <c r="J213" s="25"/>
      <c r="K213" s="25"/>
      <c r="L213" s="25"/>
    </row>
    <row r="214" spans="1:12">
      <c r="A214" s="25"/>
      <c r="B214" s="25"/>
      <c r="C214" s="25"/>
      <c r="D214" s="47"/>
      <c r="E214" s="27"/>
      <c r="F214" s="25"/>
      <c r="G214" s="25"/>
      <c r="H214" s="25"/>
      <c r="I214" s="25"/>
      <c r="J214" s="25"/>
      <c r="K214" s="25"/>
      <c r="L214" s="25"/>
    </row>
    <row r="215" spans="1:12">
      <c r="A215" s="25"/>
      <c r="B215" s="25"/>
      <c r="C215" s="25"/>
      <c r="D215" s="47"/>
      <c r="E215" s="27"/>
      <c r="F215" s="25"/>
      <c r="G215" s="25"/>
      <c r="H215" s="25"/>
      <c r="I215" s="25"/>
      <c r="J215" s="25"/>
      <c r="K215" s="25"/>
      <c r="L215" s="25"/>
    </row>
    <row r="216" spans="1:12">
      <c r="A216" s="25"/>
      <c r="B216" s="25"/>
      <c r="C216" s="25"/>
      <c r="D216" s="47"/>
      <c r="E216" s="27"/>
      <c r="F216" s="25"/>
      <c r="G216" s="25"/>
      <c r="H216" s="25"/>
      <c r="I216" s="25"/>
      <c r="J216" s="25"/>
      <c r="K216" s="25"/>
      <c r="L216" s="25"/>
    </row>
    <row r="217" spans="1:12">
      <c r="A217" s="25"/>
      <c r="B217" s="25"/>
      <c r="C217" s="25"/>
      <c r="D217" s="47"/>
      <c r="E217" s="27"/>
      <c r="F217" s="25"/>
      <c r="G217" s="25"/>
      <c r="H217" s="25"/>
      <c r="I217" s="25"/>
      <c r="J217" s="25"/>
      <c r="K217" s="25"/>
      <c r="L217" s="25"/>
    </row>
    <row r="218" spans="1:12">
      <c r="A218" s="25"/>
      <c r="B218" s="25"/>
      <c r="C218" s="25"/>
      <c r="D218" s="47"/>
      <c r="E218" s="27"/>
      <c r="F218" s="25"/>
      <c r="G218" s="25"/>
      <c r="H218" s="25"/>
      <c r="I218" s="25"/>
      <c r="J218" s="25"/>
      <c r="K218" s="25"/>
      <c r="L218" s="25"/>
    </row>
    <row r="219" spans="1:12">
      <c r="A219" s="25"/>
      <c r="B219" s="25"/>
      <c r="C219" s="25"/>
      <c r="D219" s="47"/>
      <c r="E219" s="27"/>
      <c r="F219" s="25"/>
      <c r="G219" s="25"/>
      <c r="H219" s="25"/>
      <c r="I219" s="25"/>
      <c r="J219" s="25"/>
      <c r="K219" s="25"/>
      <c r="L219" s="25"/>
    </row>
    <row r="220" spans="1:12">
      <c r="A220" s="25"/>
      <c r="B220" s="25"/>
      <c r="C220" s="25"/>
      <c r="D220" s="47"/>
      <c r="E220" s="27"/>
      <c r="F220" s="25"/>
      <c r="G220" s="25"/>
      <c r="H220" s="25"/>
      <c r="I220" s="25"/>
      <c r="J220" s="25"/>
      <c r="K220" s="25"/>
      <c r="L220" s="25"/>
    </row>
    <row r="221" spans="1:12">
      <c r="A221" s="25"/>
      <c r="B221" s="25"/>
      <c r="C221" s="25"/>
      <c r="D221" s="47"/>
      <c r="E221" s="27"/>
      <c r="F221" s="25"/>
      <c r="G221" s="25"/>
      <c r="H221" s="25"/>
      <c r="I221" s="25"/>
      <c r="J221" s="25"/>
      <c r="K221" s="25"/>
      <c r="L221" s="25"/>
    </row>
    <row r="222" spans="1:12">
      <c r="A222" s="25"/>
      <c r="B222" s="25"/>
      <c r="C222" s="25"/>
      <c r="D222" s="47"/>
      <c r="E222" s="27"/>
      <c r="F222" s="25"/>
      <c r="G222" s="25"/>
      <c r="H222" s="25"/>
      <c r="I222" s="25"/>
      <c r="J222" s="25"/>
      <c r="K222" s="25"/>
      <c r="L222" s="25"/>
    </row>
    <row r="223" spans="1:12">
      <c r="A223" s="25"/>
      <c r="B223" s="25"/>
      <c r="C223" s="25"/>
      <c r="D223" s="47"/>
      <c r="E223" s="27"/>
      <c r="F223" s="25"/>
      <c r="G223" s="25"/>
      <c r="H223" s="25"/>
      <c r="I223" s="25"/>
      <c r="J223" s="25"/>
      <c r="K223" s="25"/>
      <c r="L223" s="25"/>
    </row>
    <row r="224" spans="1:12">
      <c r="A224" s="25"/>
      <c r="B224" s="25"/>
      <c r="C224" s="25"/>
      <c r="D224" s="47"/>
      <c r="E224" s="27"/>
      <c r="F224" s="25"/>
      <c r="G224" s="25"/>
      <c r="H224" s="25"/>
      <c r="I224" s="25"/>
      <c r="J224" s="25"/>
      <c r="K224" s="25"/>
      <c r="L224" s="25"/>
    </row>
    <row r="225" spans="1:12">
      <c r="A225" s="25"/>
      <c r="B225" s="25"/>
      <c r="C225" s="25"/>
      <c r="D225" s="47"/>
      <c r="E225" s="27"/>
      <c r="F225" s="25"/>
      <c r="G225" s="25"/>
      <c r="H225" s="25"/>
      <c r="I225" s="25"/>
      <c r="J225" s="25"/>
      <c r="K225" s="25"/>
      <c r="L225" s="25"/>
    </row>
    <row r="226" spans="1:12">
      <c r="A226" s="25"/>
      <c r="B226" s="25"/>
      <c r="C226" s="25"/>
      <c r="D226" s="47"/>
      <c r="E226" s="27"/>
      <c r="F226" s="25"/>
      <c r="G226" s="25"/>
      <c r="H226" s="25"/>
      <c r="I226" s="25"/>
      <c r="J226" s="25"/>
      <c r="K226" s="25"/>
      <c r="L226" s="25"/>
    </row>
    <row r="227" spans="1:12">
      <c r="A227" s="25"/>
      <c r="B227" s="25"/>
      <c r="C227" s="25"/>
      <c r="D227" s="47"/>
      <c r="E227" s="27"/>
      <c r="F227" s="25"/>
      <c r="G227" s="25"/>
      <c r="H227" s="25"/>
      <c r="I227" s="25"/>
      <c r="J227" s="25"/>
      <c r="K227" s="25"/>
      <c r="L227" s="25"/>
    </row>
    <row r="228" spans="1:12">
      <c r="A228" s="25"/>
      <c r="B228" s="25"/>
      <c r="C228" s="25"/>
      <c r="D228" s="47"/>
      <c r="E228" s="27"/>
      <c r="F228" s="25"/>
      <c r="G228" s="25"/>
      <c r="H228" s="25"/>
      <c r="I228" s="25"/>
      <c r="J228" s="25"/>
      <c r="K228" s="25"/>
      <c r="L228" s="25"/>
    </row>
    <row r="229" spans="1:12">
      <c r="A229" s="25"/>
      <c r="B229" s="25"/>
      <c r="C229" s="25"/>
      <c r="D229" s="47"/>
      <c r="E229" s="27"/>
      <c r="F229" s="25"/>
      <c r="G229" s="25"/>
      <c r="H229" s="25"/>
      <c r="I229" s="25"/>
      <c r="J229" s="25"/>
      <c r="K229" s="25"/>
      <c r="L229" s="25"/>
    </row>
    <row r="230" spans="1:12">
      <c r="A230" s="25"/>
      <c r="B230" s="25"/>
      <c r="C230" s="25"/>
      <c r="D230" s="47"/>
      <c r="E230" s="27"/>
      <c r="F230" s="25"/>
      <c r="G230" s="25"/>
      <c r="H230" s="25"/>
      <c r="I230" s="25"/>
      <c r="J230" s="25"/>
      <c r="K230" s="25"/>
      <c r="L230" s="25"/>
    </row>
    <row r="231" spans="1:12">
      <c r="A231" s="25"/>
      <c r="B231" s="25"/>
      <c r="C231" s="25"/>
      <c r="D231" s="47"/>
      <c r="E231" s="27"/>
      <c r="F231" s="25"/>
      <c r="G231" s="25"/>
      <c r="H231" s="25"/>
      <c r="I231" s="25"/>
      <c r="J231" s="25"/>
      <c r="K231" s="25"/>
      <c r="L231" s="25"/>
    </row>
    <row r="232" spans="1:12">
      <c r="A232" s="25"/>
      <c r="B232" s="25"/>
      <c r="C232" s="25"/>
      <c r="D232" s="47"/>
      <c r="E232" s="27"/>
      <c r="F232" s="25"/>
      <c r="G232" s="25"/>
      <c r="H232" s="25"/>
      <c r="I232" s="25"/>
      <c r="J232" s="25"/>
      <c r="K232" s="25"/>
      <c r="L232" s="25"/>
    </row>
    <row r="233" spans="1:12">
      <c r="A233" s="25"/>
      <c r="B233" s="25"/>
      <c r="C233" s="25"/>
      <c r="D233" s="47"/>
      <c r="E233" s="27"/>
      <c r="F233" s="25"/>
      <c r="G233" s="25"/>
      <c r="H233" s="25"/>
      <c r="I233" s="25"/>
      <c r="J233" s="25"/>
      <c r="K233" s="25"/>
      <c r="L233" s="25"/>
    </row>
    <row r="234" spans="1:12">
      <c r="A234" s="25"/>
      <c r="B234" s="25"/>
      <c r="C234" s="25"/>
      <c r="D234" s="47"/>
      <c r="E234" s="27"/>
      <c r="F234" s="25"/>
      <c r="G234" s="25"/>
      <c r="H234" s="25"/>
      <c r="I234" s="25"/>
      <c r="J234" s="25"/>
      <c r="K234" s="25"/>
      <c r="L234" s="25"/>
    </row>
    <row r="235" spans="1:12">
      <c r="A235" s="25"/>
      <c r="B235" s="25"/>
      <c r="C235" s="25"/>
      <c r="D235" s="47"/>
      <c r="E235" s="27"/>
      <c r="F235" s="25"/>
      <c r="G235" s="25"/>
      <c r="H235" s="25"/>
      <c r="I235" s="25"/>
      <c r="J235" s="25"/>
      <c r="K235" s="25"/>
      <c r="L235" s="25"/>
    </row>
    <row r="236" spans="1:12">
      <c r="A236" s="25"/>
      <c r="B236" s="25"/>
      <c r="C236" s="25"/>
      <c r="D236" s="47"/>
      <c r="E236" s="27"/>
      <c r="F236" s="25"/>
      <c r="G236" s="25"/>
      <c r="H236" s="25"/>
      <c r="I236" s="25"/>
      <c r="J236" s="25"/>
      <c r="K236" s="25"/>
      <c r="L236" s="25"/>
    </row>
    <row r="237" spans="1:12">
      <c r="A237" s="25"/>
      <c r="B237" s="25"/>
      <c r="C237" s="25"/>
      <c r="D237" s="47"/>
      <c r="E237" s="27"/>
      <c r="F237" s="25"/>
      <c r="G237" s="25"/>
      <c r="H237" s="25"/>
      <c r="I237" s="25"/>
      <c r="J237" s="25"/>
      <c r="K237" s="25"/>
      <c r="L237" s="25"/>
    </row>
    <row r="238" spans="1:12">
      <c r="A238" s="25"/>
      <c r="B238" s="25"/>
      <c r="C238" s="25"/>
      <c r="D238" s="47"/>
      <c r="E238" s="27"/>
      <c r="F238" s="25"/>
      <c r="G238" s="25"/>
      <c r="H238" s="25"/>
      <c r="I238" s="25"/>
      <c r="J238" s="25"/>
      <c r="K238" s="25"/>
      <c r="L238" s="25"/>
    </row>
    <row r="239" spans="1:12">
      <c r="A239" s="25"/>
      <c r="B239" s="25"/>
      <c r="C239" s="25"/>
      <c r="D239" s="47"/>
      <c r="E239" s="27"/>
      <c r="F239" s="25"/>
      <c r="G239" s="25"/>
      <c r="H239" s="25"/>
      <c r="I239" s="25"/>
      <c r="J239" s="25"/>
      <c r="K239" s="25"/>
      <c r="L239" s="25"/>
    </row>
    <row r="240" spans="1:12">
      <c r="A240" s="25"/>
      <c r="B240" s="25"/>
      <c r="C240" s="25"/>
      <c r="D240" s="47"/>
      <c r="E240" s="27"/>
      <c r="F240" s="25"/>
      <c r="G240" s="25"/>
      <c r="H240" s="25"/>
      <c r="I240" s="25"/>
      <c r="J240" s="25"/>
      <c r="K240" s="25"/>
      <c r="L240" s="25"/>
    </row>
    <row r="241" spans="1:12">
      <c r="A241" s="25"/>
      <c r="B241" s="25"/>
      <c r="C241" s="25"/>
      <c r="D241" s="47"/>
      <c r="E241" s="27"/>
      <c r="F241" s="25"/>
      <c r="G241" s="25"/>
      <c r="H241" s="25"/>
      <c r="I241" s="25"/>
      <c r="J241" s="25"/>
      <c r="K241" s="25"/>
      <c r="L241" s="25"/>
    </row>
    <row r="242" spans="1:12">
      <c r="A242" s="25"/>
      <c r="B242" s="25"/>
      <c r="C242" s="25"/>
      <c r="D242" s="47"/>
      <c r="E242" s="27"/>
      <c r="F242" s="25"/>
      <c r="G242" s="25"/>
      <c r="H242" s="25"/>
      <c r="I242" s="25"/>
      <c r="J242" s="25"/>
      <c r="K242" s="25"/>
      <c r="L242" s="25"/>
    </row>
    <row r="243" spans="1:12">
      <c r="A243" s="25"/>
      <c r="B243" s="25"/>
      <c r="C243" s="25"/>
      <c r="D243" s="47"/>
      <c r="E243" s="27"/>
      <c r="F243" s="25"/>
      <c r="G243" s="25"/>
      <c r="H243" s="25"/>
      <c r="I243" s="25"/>
      <c r="J243" s="25"/>
      <c r="K243" s="25"/>
      <c r="L243" s="25"/>
    </row>
    <row r="244" spans="1:12">
      <c r="A244" s="25"/>
      <c r="B244" s="25"/>
      <c r="C244" s="25"/>
      <c r="D244" s="47"/>
      <c r="E244" s="27"/>
      <c r="F244" s="25"/>
      <c r="G244" s="25"/>
      <c r="H244" s="25"/>
      <c r="I244" s="25"/>
      <c r="J244" s="25"/>
      <c r="K244" s="25"/>
      <c r="L244" s="25"/>
    </row>
    <row r="245" spans="1:12">
      <c r="A245" s="25"/>
      <c r="B245" s="25"/>
      <c r="C245" s="25"/>
      <c r="D245" s="47"/>
      <c r="E245" s="27"/>
      <c r="F245" s="25"/>
      <c r="G245" s="25"/>
      <c r="H245" s="25"/>
      <c r="I245" s="25"/>
      <c r="J245" s="25"/>
      <c r="K245" s="25"/>
      <c r="L245" s="25"/>
    </row>
    <row r="246" spans="1:12">
      <c r="A246" s="25"/>
      <c r="B246" s="25"/>
      <c r="C246" s="25"/>
      <c r="D246" s="47"/>
      <c r="E246" s="27"/>
      <c r="F246" s="25"/>
      <c r="G246" s="25"/>
      <c r="H246" s="25"/>
      <c r="I246" s="25"/>
      <c r="J246" s="25"/>
      <c r="K246" s="25"/>
      <c r="L246" s="25"/>
    </row>
    <row r="247" spans="1:12">
      <c r="A247" s="25"/>
      <c r="B247" s="25"/>
      <c r="C247" s="25"/>
      <c r="D247" s="47"/>
      <c r="E247" s="27"/>
      <c r="F247" s="25"/>
      <c r="G247" s="25"/>
      <c r="H247" s="25"/>
      <c r="I247" s="25"/>
      <c r="J247" s="25"/>
      <c r="K247" s="25"/>
      <c r="L247" s="25"/>
    </row>
    <row r="248" spans="1:12">
      <c r="A248" s="25"/>
      <c r="B248" s="25"/>
      <c r="C248" s="25"/>
      <c r="D248" s="47"/>
      <c r="E248" s="27"/>
      <c r="F248" s="25"/>
      <c r="G248" s="25"/>
      <c r="H248" s="25"/>
      <c r="I248" s="25"/>
      <c r="J248" s="25"/>
      <c r="K248" s="25"/>
      <c r="L248" s="25"/>
    </row>
    <row r="249" spans="1:12">
      <c r="A249" s="25"/>
      <c r="B249" s="25"/>
      <c r="C249" s="25"/>
      <c r="D249" s="47"/>
      <c r="E249" s="27"/>
      <c r="F249" s="25"/>
      <c r="G249" s="25"/>
      <c r="H249" s="25"/>
      <c r="I249" s="25"/>
      <c r="J249" s="25"/>
      <c r="K249" s="25"/>
      <c r="L249" s="25"/>
    </row>
    <row r="250" spans="1:12">
      <c r="A250" s="25"/>
      <c r="B250" s="25"/>
      <c r="C250" s="25"/>
      <c r="D250" s="47"/>
      <c r="E250" s="27"/>
      <c r="F250" s="25"/>
      <c r="G250" s="25"/>
      <c r="H250" s="25"/>
      <c r="I250" s="25"/>
      <c r="J250" s="25"/>
      <c r="K250" s="25"/>
      <c r="L250" s="25"/>
    </row>
    <row r="251" spans="1:12">
      <c r="A251" s="25"/>
      <c r="B251" s="25"/>
      <c r="C251" s="25"/>
      <c r="D251" s="47"/>
      <c r="E251" s="27"/>
      <c r="F251" s="25"/>
      <c r="G251" s="25"/>
      <c r="H251" s="25"/>
      <c r="I251" s="25"/>
      <c r="J251" s="25"/>
      <c r="K251" s="25"/>
      <c r="L251" s="25"/>
    </row>
    <row r="252" spans="1:12">
      <c r="A252" s="25"/>
      <c r="B252" s="25"/>
      <c r="C252" s="25"/>
      <c r="D252" s="47"/>
      <c r="E252" s="27"/>
      <c r="F252" s="25"/>
      <c r="G252" s="25"/>
      <c r="H252" s="25"/>
      <c r="I252" s="25"/>
      <c r="J252" s="25"/>
      <c r="K252" s="25"/>
      <c r="L252" s="25"/>
    </row>
    <row r="253" spans="1:12">
      <c r="A253" s="25"/>
      <c r="B253" s="25"/>
      <c r="C253" s="25"/>
      <c r="D253" s="48"/>
      <c r="E253" s="25"/>
      <c r="F253" s="25"/>
      <c r="G253" s="25"/>
      <c r="H253" s="25"/>
      <c r="I253" s="25"/>
      <c r="J253" s="25"/>
      <c r="K253" s="25"/>
      <c r="L253" s="25"/>
    </row>
    <row r="254" spans="1:12">
      <c r="A254" s="25"/>
      <c r="B254" s="25"/>
      <c r="C254" s="25"/>
      <c r="D254" s="48"/>
      <c r="E254" s="25"/>
      <c r="F254" s="25"/>
      <c r="G254" s="25"/>
      <c r="H254" s="25"/>
      <c r="I254" s="25"/>
      <c r="J254" s="25"/>
      <c r="K254" s="25"/>
      <c r="L254" s="25"/>
    </row>
    <row r="255" spans="1:12">
      <c r="A255" s="25"/>
      <c r="B255" s="25"/>
      <c r="C255" s="25"/>
      <c r="D255" s="48"/>
      <c r="E255" s="25"/>
      <c r="F255" s="25"/>
      <c r="G255" s="25"/>
      <c r="H255" s="25"/>
      <c r="I255" s="25"/>
      <c r="J255" s="25"/>
      <c r="K255" s="25"/>
      <c r="L255" s="25"/>
    </row>
    <row r="256" spans="1:12">
      <c r="A256" s="25"/>
      <c r="B256" s="25"/>
      <c r="C256" s="25"/>
      <c r="D256" s="48"/>
      <c r="E256" s="25"/>
      <c r="F256" s="25"/>
      <c r="G256" s="25"/>
      <c r="H256" s="25"/>
      <c r="I256" s="25"/>
      <c r="J256" s="25"/>
      <c r="K256" s="25"/>
      <c r="L256" s="25"/>
    </row>
    <row r="257" spans="1:12">
      <c r="A257" s="25"/>
      <c r="B257" s="25"/>
      <c r="C257" s="25"/>
      <c r="D257" s="48"/>
      <c r="E257" s="25"/>
      <c r="F257" s="25"/>
      <c r="G257" s="25"/>
      <c r="H257" s="25"/>
      <c r="I257" s="25"/>
      <c r="J257" s="25"/>
      <c r="K257" s="25"/>
      <c r="L257" s="25"/>
    </row>
    <row r="258" spans="1:12">
      <c r="A258" s="25"/>
      <c r="B258" s="25"/>
      <c r="C258" s="25"/>
      <c r="D258" s="48"/>
      <c r="E258" s="25"/>
      <c r="F258" s="25"/>
      <c r="G258" s="25"/>
      <c r="H258" s="25"/>
      <c r="I258" s="25"/>
      <c r="J258" s="25"/>
      <c r="K258" s="25"/>
      <c r="L258" s="25"/>
    </row>
    <row r="259" spans="1:12">
      <c r="A259" s="25"/>
      <c r="B259" s="25"/>
      <c r="C259" s="25"/>
      <c r="D259" s="48"/>
      <c r="E259" s="25"/>
      <c r="F259" s="25"/>
      <c r="G259" s="25"/>
      <c r="H259" s="25"/>
      <c r="I259" s="25"/>
      <c r="J259" s="25"/>
      <c r="K259" s="25"/>
      <c r="L259" s="25"/>
    </row>
    <row r="260" spans="1:12">
      <c r="A260" s="25"/>
      <c r="B260" s="25"/>
      <c r="C260" s="25"/>
      <c r="D260" s="48"/>
      <c r="E260" s="25"/>
      <c r="F260" s="25"/>
      <c r="G260" s="25"/>
      <c r="H260" s="25"/>
      <c r="I260" s="25"/>
      <c r="J260" s="25"/>
      <c r="K260" s="25"/>
      <c r="L260" s="25"/>
    </row>
    <row r="261" spans="1:12">
      <c r="A261" s="25"/>
      <c r="B261" s="25"/>
      <c r="C261" s="25"/>
      <c r="D261" s="48"/>
      <c r="E261" s="25"/>
      <c r="F261" s="25"/>
      <c r="G261" s="25"/>
      <c r="H261" s="25"/>
      <c r="I261" s="25"/>
      <c r="J261" s="25"/>
      <c r="K261" s="25"/>
      <c r="L261" s="25"/>
    </row>
    <row r="262" spans="1:12">
      <c r="A262" s="25"/>
      <c r="B262" s="25"/>
      <c r="C262" s="25"/>
      <c r="D262" s="48"/>
      <c r="E262" s="25"/>
      <c r="F262" s="25"/>
      <c r="G262" s="25"/>
      <c r="H262" s="25"/>
      <c r="I262" s="25"/>
      <c r="J262" s="25"/>
      <c r="K262" s="25"/>
      <c r="L262" s="25"/>
    </row>
    <row r="263" spans="1:12">
      <c r="A263" s="25"/>
      <c r="B263" s="25"/>
      <c r="C263" s="25"/>
      <c r="D263" s="48"/>
      <c r="E263" s="25"/>
      <c r="F263" s="25"/>
      <c r="G263" s="25"/>
      <c r="H263" s="25"/>
      <c r="I263" s="25"/>
      <c r="J263" s="25"/>
      <c r="K263" s="25"/>
      <c r="L263" s="25"/>
    </row>
    <row r="264" spans="1:12">
      <c r="A264" s="25"/>
      <c r="B264" s="25"/>
      <c r="C264" s="25"/>
      <c r="D264" s="48"/>
      <c r="E264" s="25"/>
      <c r="F264" s="25"/>
      <c r="G264" s="25"/>
      <c r="H264" s="25"/>
      <c r="I264" s="25"/>
      <c r="J264" s="25"/>
      <c r="K264" s="25"/>
      <c r="L264" s="25"/>
    </row>
    <row r="265" spans="1:12">
      <c r="A265" s="25"/>
      <c r="B265" s="25"/>
      <c r="C265" s="25"/>
      <c r="D265" s="48"/>
      <c r="E265" s="25"/>
      <c r="F265" s="25"/>
      <c r="G265" s="25"/>
      <c r="H265" s="25"/>
      <c r="I265" s="25"/>
      <c r="J265" s="25"/>
      <c r="K265" s="25"/>
      <c r="L265" s="25"/>
    </row>
    <row r="266" spans="1:12">
      <c r="A266" s="25"/>
      <c r="B266" s="25"/>
      <c r="C266" s="25"/>
      <c r="D266" s="48"/>
      <c r="E266" s="25"/>
      <c r="F266" s="25"/>
      <c r="G266" s="25"/>
      <c r="H266" s="25"/>
      <c r="I266" s="25"/>
      <c r="J266" s="25"/>
      <c r="K266" s="25"/>
      <c r="L266" s="25"/>
    </row>
    <row r="267" spans="1:12">
      <c r="A267" s="25"/>
      <c r="B267" s="25"/>
      <c r="C267" s="25"/>
      <c r="D267" s="48"/>
      <c r="E267" s="25"/>
      <c r="F267" s="25"/>
      <c r="G267" s="25"/>
      <c r="H267" s="25"/>
      <c r="I267" s="25"/>
      <c r="J267" s="25"/>
      <c r="K267" s="25"/>
      <c r="L267" s="25"/>
    </row>
    <row r="268" spans="1:12">
      <c r="A268" s="25"/>
      <c r="B268" s="25"/>
      <c r="C268" s="25"/>
      <c r="D268" s="48"/>
      <c r="E268" s="25"/>
      <c r="F268" s="25"/>
      <c r="G268" s="25"/>
      <c r="H268" s="25"/>
      <c r="I268" s="25"/>
      <c r="J268" s="25"/>
      <c r="K268" s="25"/>
      <c r="L268" s="25"/>
    </row>
    <row r="269" spans="1:12">
      <c r="A269" s="25"/>
      <c r="B269" s="25"/>
      <c r="C269" s="25"/>
      <c r="D269" s="49"/>
      <c r="E269" s="25"/>
      <c r="F269" s="25"/>
      <c r="G269" s="25"/>
      <c r="H269" s="25"/>
      <c r="I269" s="25"/>
      <c r="J269" s="25"/>
      <c r="K269" s="25"/>
      <c r="L269" s="25"/>
    </row>
    <row r="270" spans="1:12">
      <c r="A270" s="25"/>
      <c r="B270" s="25"/>
      <c r="C270" s="25"/>
      <c r="D270" s="49"/>
      <c r="E270" s="25"/>
      <c r="F270" s="25"/>
      <c r="G270" s="25"/>
      <c r="H270" s="25"/>
      <c r="I270" s="25"/>
      <c r="J270" s="25"/>
      <c r="K270" s="25"/>
      <c r="L270" s="25"/>
    </row>
    <row r="271" spans="1:12">
      <c r="A271" s="25"/>
      <c r="B271" s="25"/>
      <c r="C271" s="25"/>
      <c r="D271" s="49"/>
      <c r="E271" s="25"/>
      <c r="F271" s="25"/>
      <c r="G271" s="25"/>
      <c r="H271" s="25"/>
      <c r="I271" s="25"/>
      <c r="J271" s="25"/>
      <c r="K271" s="25"/>
      <c r="L271" s="25"/>
    </row>
    <row r="272" spans="1:12">
      <c r="A272" s="25"/>
      <c r="B272" s="25"/>
      <c r="C272" s="25"/>
      <c r="D272" s="49"/>
      <c r="E272" s="25"/>
      <c r="F272" s="25"/>
      <c r="G272" s="25"/>
      <c r="H272" s="25"/>
      <c r="I272" s="25"/>
      <c r="J272" s="25"/>
      <c r="K272" s="25"/>
      <c r="L272" s="25"/>
    </row>
    <row r="273" spans="1:12">
      <c r="A273" s="25"/>
      <c r="B273" s="25"/>
      <c r="C273" s="25"/>
      <c r="D273" s="49"/>
      <c r="E273" s="25"/>
      <c r="F273" s="25"/>
      <c r="G273" s="25"/>
      <c r="H273" s="25"/>
      <c r="I273" s="25"/>
      <c r="J273" s="25"/>
      <c r="K273" s="25"/>
      <c r="L273" s="25"/>
    </row>
    <row r="274" spans="1:12">
      <c r="A274" s="25"/>
      <c r="B274" s="25"/>
      <c r="C274" s="25"/>
      <c r="D274" s="49"/>
      <c r="E274" s="25"/>
      <c r="F274" s="25"/>
      <c r="G274" s="25"/>
      <c r="H274" s="25"/>
      <c r="I274" s="25"/>
      <c r="J274" s="25"/>
      <c r="K274" s="25"/>
      <c r="L274" s="25"/>
    </row>
    <row r="275" spans="1:12">
      <c r="A275" s="25"/>
      <c r="B275" s="25"/>
      <c r="C275" s="25"/>
      <c r="D275" s="49"/>
      <c r="E275" s="25"/>
      <c r="F275" s="25"/>
      <c r="G275" s="25"/>
      <c r="H275" s="25"/>
      <c r="I275" s="25"/>
      <c r="J275" s="25"/>
      <c r="K275" s="25"/>
      <c r="L275" s="25"/>
    </row>
    <row r="276" spans="1:12">
      <c r="A276" s="25"/>
      <c r="B276" s="25"/>
      <c r="C276" s="25"/>
      <c r="D276" s="49"/>
      <c r="E276" s="25"/>
      <c r="F276" s="25"/>
      <c r="G276" s="25"/>
      <c r="H276" s="25"/>
      <c r="I276" s="25"/>
      <c r="J276" s="25"/>
      <c r="K276" s="25"/>
      <c r="L276" s="25"/>
    </row>
    <row r="277" spans="1:12">
      <c r="A277" s="25"/>
      <c r="B277" s="25"/>
      <c r="C277" s="25"/>
      <c r="D277" s="49"/>
      <c r="E277" s="25"/>
      <c r="F277" s="25"/>
      <c r="G277" s="25"/>
      <c r="H277" s="25"/>
      <c r="I277" s="25"/>
      <c r="J277" s="25"/>
      <c r="K277" s="25"/>
      <c r="L277" s="25"/>
    </row>
    <row r="278" spans="1:12">
      <c r="A278" s="25"/>
      <c r="B278" s="25"/>
      <c r="C278" s="25"/>
      <c r="D278" s="49"/>
      <c r="E278" s="25"/>
      <c r="F278" s="25"/>
      <c r="G278" s="25"/>
      <c r="H278" s="25"/>
      <c r="I278" s="25"/>
      <c r="J278" s="25"/>
      <c r="K278" s="25"/>
      <c r="L278" s="25"/>
    </row>
    <row r="279" spans="1:12">
      <c r="A279" s="25"/>
      <c r="B279" s="25"/>
      <c r="C279" s="25"/>
      <c r="D279" s="49"/>
      <c r="E279" s="25"/>
      <c r="F279" s="25"/>
      <c r="G279" s="25"/>
      <c r="H279" s="25"/>
      <c r="I279" s="25"/>
      <c r="J279" s="25"/>
      <c r="K279" s="25"/>
      <c r="L279" s="25"/>
    </row>
    <row r="280" spans="1:12">
      <c r="A280" s="25"/>
      <c r="B280" s="25"/>
      <c r="C280" s="25"/>
      <c r="D280" s="49"/>
      <c r="E280" s="25"/>
      <c r="F280" s="25"/>
      <c r="G280" s="25"/>
      <c r="H280" s="25"/>
      <c r="I280" s="25"/>
      <c r="J280" s="25"/>
      <c r="K280" s="25"/>
      <c r="L280" s="25"/>
    </row>
    <row r="281" spans="1:12">
      <c r="A281" s="25"/>
      <c r="B281" s="25"/>
      <c r="C281" s="25"/>
      <c r="D281" s="49"/>
      <c r="E281" s="25"/>
      <c r="F281" s="25"/>
      <c r="G281" s="25"/>
      <c r="H281" s="25"/>
      <c r="I281" s="25"/>
      <c r="J281" s="25"/>
      <c r="K281" s="25"/>
      <c r="L281" s="25"/>
    </row>
    <row r="282" spans="1:12">
      <c r="A282" s="25"/>
      <c r="B282" s="25"/>
      <c r="C282" s="25"/>
      <c r="D282" s="49"/>
      <c r="E282" s="25"/>
      <c r="F282" s="25"/>
      <c r="G282" s="25"/>
      <c r="H282" s="25"/>
      <c r="I282" s="25"/>
      <c r="J282" s="25"/>
      <c r="K282" s="25"/>
      <c r="L282" s="25"/>
    </row>
    <row r="283" spans="1:12">
      <c r="A283" s="25"/>
      <c r="B283" s="25"/>
      <c r="C283" s="25"/>
      <c r="D283" s="49"/>
      <c r="E283" s="25"/>
      <c r="F283" s="25"/>
      <c r="G283" s="25"/>
      <c r="H283" s="25"/>
      <c r="I283" s="25"/>
      <c r="J283" s="25"/>
      <c r="K283" s="25"/>
      <c r="L283" s="25"/>
    </row>
    <row r="284" spans="1:12">
      <c r="A284" s="25"/>
      <c r="B284" s="25"/>
      <c r="C284" s="25"/>
      <c r="D284" s="49"/>
      <c r="E284" s="25"/>
      <c r="F284" s="25"/>
      <c r="G284" s="25"/>
      <c r="H284" s="25"/>
      <c r="I284" s="25"/>
      <c r="J284" s="25"/>
      <c r="K284" s="25"/>
      <c r="L284" s="25"/>
    </row>
    <row r="285" spans="1:12">
      <c r="A285" s="25"/>
      <c r="B285" s="25"/>
      <c r="C285" s="25"/>
      <c r="D285" s="49"/>
      <c r="E285" s="25"/>
      <c r="F285" s="25"/>
      <c r="G285" s="25"/>
      <c r="H285" s="25"/>
      <c r="I285" s="25"/>
      <c r="J285" s="25"/>
      <c r="K285" s="25"/>
      <c r="L285" s="25"/>
    </row>
    <row r="286" spans="1:12">
      <c r="A286" s="25"/>
      <c r="B286" s="25"/>
      <c r="C286" s="25"/>
      <c r="D286" s="49"/>
      <c r="E286" s="25"/>
      <c r="F286" s="25"/>
      <c r="G286" s="25"/>
      <c r="H286" s="25"/>
      <c r="I286" s="25"/>
      <c r="J286" s="25"/>
      <c r="K286" s="25"/>
      <c r="L286" s="25"/>
    </row>
    <row r="287" spans="1:12">
      <c r="A287" s="25"/>
      <c r="B287" s="25"/>
      <c r="C287" s="25"/>
      <c r="D287" s="49"/>
      <c r="E287" s="25"/>
      <c r="F287" s="25"/>
      <c r="G287" s="25"/>
      <c r="H287" s="25"/>
      <c r="I287" s="25"/>
      <c r="J287" s="25"/>
      <c r="K287" s="25"/>
      <c r="L287" s="25"/>
    </row>
    <row r="288" spans="1:12">
      <c r="A288" s="25"/>
      <c r="B288" s="25"/>
      <c r="C288" s="25"/>
      <c r="D288" s="49"/>
      <c r="E288" s="25"/>
      <c r="F288" s="25"/>
      <c r="G288" s="25"/>
      <c r="H288" s="25"/>
      <c r="I288" s="25"/>
      <c r="J288" s="25"/>
      <c r="K288" s="25"/>
      <c r="L288" s="25"/>
    </row>
    <row r="289" spans="1:12">
      <c r="A289" s="25"/>
      <c r="B289" s="25"/>
      <c r="C289" s="25"/>
      <c r="D289" s="49"/>
      <c r="E289" s="25"/>
      <c r="F289" s="25"/>
      <c r="G289" s="25"/>
      <c r="H289" s="25"/>
      <c r="I289" s="25"/>
      <c r="J289" s="25"/>
      <c r="K289" s="25"/>
      <c r="L289" s="25"/>
    </row>
    <row r="290" spans="1:12">
      <c r="A290" s="25"/>
      <c r="B290" s="25"/>
      <c r="C290" s="25"/>
      <c r="D290" s="49"/>
      <c r="E290" s="25"/>
      <c r="F290" s="25"/>
      <c r="G290" s="25"/>
      <c r="H290" s="25"/>
      <c r="I290" s="25"/>
      <c r="J290" s="25"/>
      <c r="K290" s="25"/>
      <c r="L290" s="25"/>
    </row>
    <row r="291" spans="1:12">
      <c r="A291" s="25"/>
      <c r="B291" s="25"/>
      <c r="C291" s="25"/>
      <c r="D291" s="49"/>
      <c r="E291" s="25"/>
      <c r="F291" s="25"/>
      <c r="G291" s="25"/>
      <c r="H291" s="25"/>
      <c r="I291" s="25"/>
      <c r="J291" s="25"/>
      <c r="K291" s="25"/>
      <c r="L291" s="25"/>
    </row>
    <row r="292" spans="1:12">
      <c r="A292" s="25"/>
      <c r="B292" s="25"/>
      <c r="C292" s="25"/>
      <c r="D292" s="49"/>
      <c r="E292" s="25"/>
      <c r="F292" s="25"/>
      <c r="G292" s="25"/>
      <c r="H292" s="25"/>
      <c r="I292" s="25"/>
      <c r="J292" s="25"/>
      <c r="K292" s="25"/>
      <c r="L292" s="25"/>
    </row>
    <row r="293" spans="1:12">
      <c r="A293" s="25"/>
      <c r="B293" s="25"/>
      <c r="C293" s="25"/>
      <c r="D293" s="49"/>
      <c r="E293" s="25"/>
      <c r="F293" s="25"/>
      <c r="G293" s="25"/>
      <c r="H293" s="25"/>
      <c r="I293" s="25"/>
      <c r="J293" s="25"/>
      <c r="K293" s="25"/>
      <c r="L293" s="25"/>
    </row>
    <row r="294" spans="1:12">
      <c r="A294" s="25"/>
      <c r="B294" s="25"/>
      <c r="C294" s="25"/>
      <c r="D294" s="49"/>
      <c r="E294" s="25"/>
      <c r="F294" s="25"/>
      <c r="G294" s="25"/>
      <c r="H294" s="25"/>
      <c r="I294" s="25"/>
      <c r="J294" s="25"/>
      <c r="K294" s="25"/>
      <c r="L294" s="25"/>
    </row>
    <row r="295" spans="1:12">
      <c r="A295" s="25"/>
      <c r="B295" s="25"/>
      <c r="C295" s="25"/>
      <c r="D295" s="49"/>
      <c r="E295" s="25"/>
      <c r="F295" s="25"/>
      <c r="G295" s="25"/>
      <c r="H295" s="25"/>
      <c r="I295" s="25"/>
      <c r="J295" s="25"/>
      <c r="K295" s="25"/>
      <c r="L295" s="25"/>
    </row>
    <row r="296" spans="1:12">
      <c r="A296" s="25"/>
      <c r="B296" s="25"/>
      <c r="C296" s="25"/>
      <c r="D296" s="49"/>
      <c r="E296" s="25"/>
      <c r="F296" s="25"/>
      <c r="G296" s="25"/>
      <c r="H296" s="25"/>
      <c r="I296" s="25"/>
      <c r="J296" s="25"/>
      <c r="K296" s="25"/>
      <c r="L296" s="25"/>
    </row>
    <row r="297" spans="1:12">
      <c r="A297" s="25"/>
      <c r="B297" s="25"/>
      <c r="C297" s="25"/>
      <c r="D297" s="49"/>
      <c r="E297" s="25"/>
      <c r="F297" s="25"/>
      <c r="G297" s="25"/>
      <c r="H297" s="25"/>
      <c r="I297" s="25"/>
      <c r="J297" s="25"/>
      <c r="K297" s="25"/>
      <c r="L297" s="25"/>
    </row>
    <row r="298" spans="1:12">
      <c r="A298" s="25"/>
      <c r="B298" s="25"/>
      <c r="C298" s="25"/>
      <c r="D298" s="49"/>
      <c r="E298" s="25"/>
      <c r="F298" s="25"/>
      <c r="G298" s="25"/>
      <c r="H298" s="25"/>
      <c r="I298" s="25"/>
      <c r="J298" s="25"/>
      <c r="K298" s="25"/>
      <c r="L298" s="25"/>
    </row>
    <row r="299" spans="1:12">
      <c r="A299" s="25"/>
      <c r="B299" s="25"/>
      <c r="C299" s="25"/>
      <c r="D299" s="49"/>
      <c r="E299" s="25"/>
      <c r="F299" s="25"/>
      <c r="G299" s="25"/>
      <c r="H299" s="25"/>
      <c r="I299" s="25"/>
      <c r="J299" s="25"/>
      <c r="K299" s="25"/>
      <c r="L299" s="25"/>
    </row>
    <row r="300" spans="1:12">
      <c r="A300" s="25"/>
      <c r="B300" s="25"/>
      <c r="C300" s="25"/>
      <c r="D300" s="49"/>
      <c r="E300" s="25"/>
      <c r="F300" s="25"/>
      <c r="G300" s="25"/>
      <c r="H300" s="25"/>
      <c r="I300" s="25"/>
      <c r="J300" s="25"/>
      <c r="K300" s="25"/>
      <c r="L300" s="25"/>
    </row>
    <row r="301" spans="1:12">
      <c r="A301" s="25"/>
      <c r="B301" s="25"/>
      <c r="C301" s="25"/>
      <c r="D301" s="49"/>
      <c r="E301" s="25"/>
      <c r="F301" s="25"/>
      <c r="G301" s="25"/>
      <c r="H301" s="25"/>
      <c r="I301" s="25"/>
      <c r="J301" s="25"/>
      <c r="K301" s="25"/>
      <c r="L301" s="25"/>
    </row>
    <row r="302" spans="1:12">
      <c r="A302" s="25"/>
      <c r="B302" s="25"/>
      <c r="C302" s="25"/>
      <c r="D302" s="49"/>
      <c r="E302" s="25"/>
      <c r="F302" s="25"/>
      <c r="G302" s="25"/>
      <c r="H302" s="25"/>
      <c r="I302" s="25"/>
      <c r="J302" s="25"/>
      <c r="K302" s="25"/>
      <c r="L302" s="25"/>
    </row>
    <row r="303" spans="1:12">
      <c r="A303" s="25"/>
      <c r="B303" s="25"/>
      <c r="C303" s="25"/>
      <c r="D303" s="49"/>
      <c r="E303" s="25"/>
      <c r="F303" s="25"/>
      <c r="G303" s="25"/>
      <c r="H303" s="25"/>
      <c r="I303" s="25"/>
      <c r="J303" s="25"/>
      <c r="K303" s="25"/>
      <c r="L303" s="25"/>
    </row>
    <row r="304" spans="1:12">
      <c r="A304" s="25"/>
      <c r="B304" s="25"/>
      <c r="C304" s="25"/>
      <c r="D304" s="49"/>
      <c r="E304" s="25"/>
      <c r="F304" s="25"/>
      <c r="G304" s="25"/>
      <c r="H304" s="25"/>
      <c r="I304" s="25"/>
      <c r="J304" s="25"/>
      <c r="K304" s="25"/>
      <c r="L304" s="25"/>
    </row>
    <row r="305" spans="1:12">
      <c r="A305" s="25"/>
      <c r="B305" s="25"/>
      <c r="C305" s="25"/>
      <c r="D305" s="49"/>
      <c r="E305" s="25"/>
      <c r="F305" s="25"/>
      <c r="G305" s="25"/>
      <c r="H305" s="25"/>
      <c r="I305" s="25"/>
      <c r="J305" s="25"/>
      <c r="K305" s="25"/>
      <c r="L305" s="25"/>
    </row>
    <row r="306" spans="1:12">
      <c r="A306" s="25"/>
      <c r="B306" s="25"/>
      <c r="C306" s="25"/>
      <c r="D306" s="49"/>
      <c r="E306" s="25"/>
      <c r="F306" s="25"/>
      <c r="G306" s="25"/>
      <c r="H306" s="25"/>
      <c r="I306" s="25"/>
      <c r="J306" s="25"/>
      <c r="K306" s="25"/>
      <c r="L306" s="25"/>
    </row>
    <row r="307" spans="1:12">
      <c r="A307" s="25"/>
      <c r="B307" s="25"/>
      <c r="C307" s="25"/>
      <c r="D307" s="49"/>
      <c r="E307" s="25"/>
      <c r="F307" s="25"/>
      <c r="G307" s="25"/>
      <c r="H307" s="25"/>
      <c r="I307" s="25"/>
      <c r="J307" s="25"/>
      <c r="K307" s="25"/>
      <c r="L307" s="25"/>
    </row>
    <row r="308" spans="1:12">
      <c r="A308" s="25"/>
      <c r="B308" s="25"/>
      <c r="C308" s="25"/>
      <c r="D308" s="49"/>
      <c r="E308" s="25"/>
      <c r="F308" s="25"/>
      <c r="G308" s="25"/>
      <c r="H308" s="25"/>
      <c r="I308" s="25"/>
      <c r="J308" s="25"/>
      <c r="K308" s="25"/>
      <c r="L308" s="25"/>
    </row>
    <row r="309" spans="1:12">
      <c r="A309" s="25"/>
      <c r="B309" s="25"/>
      <c r="C309" s="25"/>
      <c r="D309" s="49"/>
      <c r="E309" s="25"/>
      <c r="F309" s="25"/>
      <c r="G309" s="25"/>
      <c r="H309" s="25"/>
      <c r="I309" s="25"/>
      <c r="J309" s="25"/>
      <c r="K309" s="25"/>
      <c r="L309" s="25"/>
    </row>
    <row r="310" spans="1:12">
      <c r="A310" s="25"/>
      <c r="B310" s="25"/>
      <c r="C310" s="25"/>
      <c r="D310" s="49"/>
      <c r="E310" s="25"/>
      <c r="F310" s="25"/>
      <c r="G310" s="25"/>
      <c r="H310" s="25"/>
      <c r="I310" s="25"/>
      <c r="J310" s="25"/>
      <c r="K310" s="25"/>
      <c r="L310" s="25"/>
    </row>
    <row r="311" spans="1:12">
      <c r="A311" s="25"/>
      <c r="B311" s="25"/>
      <c r="C311" s="25"/>
      <c r="D311" s="49"/>
      <c r="E311" s="25"/>
      <c r="F311" s="25"/>
      <c r="G311" s="25"/>
      <c r="H311" s="25"/>
      <c r="I311" s="25"/>
      <c r="J311" s="25"/>
      <c r="K311" s="25"/>
      <c r="L311" s="25"/>
    </row>
    <row r="312" spans="1:12">
      <c r="A312" s="25"/>
      <c r="B312" s="25"/>
      <c r="C312" s="25"/>
      <c r="D312" s="49"/>
      <c r="E312" s="25"/>
      <c r="F312" s="25"/>
      <c r="G312" s="25"/>
      <c r="H312" s="25"/>
      <c r="I312" s="25"/>
      <c r="J312" s="25"/>
      <c r="K312" s="25"/>
      <c r="L312" s="25"/>
    </row>
    <row r="313" spans="1:12">
      <c r="A313" s="25"/>
      <c r="B313" s="25"/>
      <c r="C313" s="25"/>
      <c r="D313" s="49"/>
      <c r="E313" s="25"/>
      <c r="F313" s="25"/>
      <c r="G313" s="25"/>
      <c r="H313" s="25"/>
      <c r="I313" s="25"/>
      <c r="J313" s="25"/>
      <c r="K313" s="25"/>
      <c r="L313" s="25"/>
    </row>
    <row r="314" spans="1:12">
      <c r="A314" s="25"/>
      <c r="B314" s="25"/>
      <c r="C314" s="25"/>
      <c r="D314" s="49"/>
      <c r="E314" s="25"/>
      <c r="F314" s="25"/>
      <c r="G314" s="25"/>
      <c r="H314" s="25"/>
      <c r="I314" s="25"/>
      <c r="J314" s="25"/>
      <c r="K314" s="25"/>
      <c r="L314" s="25"/>
    </row>
    <row r="315" spans="1:12">
      <c r="A315" s="25"/>
      <c r="B315" s="25"/>
      <c r="C315" s="25"/>
      <c r="D315" s="49"/>
      <c r="E315" s="25"/>
      <c r="F315" s="25"/>
      <c r="G315" s="25"/>
      <c r="H315" s="25"/>
      <c r="I315" s="25"/>
      <c r="J315" s="25"/>
      <c r="K315" s="25"/>
      <c r="L315" s="25"/>
    </row>
    <row r="316" spans="1:12">
      <c r="A316" s="25"/>
      <c r="B316" s="25"/>
      <c r="C316" s="25"/>
      <c r="D316" s="49"/>
      <c r="E316" s="25"/>
      <c r="F316" s="25"/>
      <c r="G316" s="25"/>
      <c r="H316" s="25"/>
      <c r="I316" s="25"/>
      <c r="J316" s="25"/>
      <c r="K316" s="25"/>
      <c r="L316" s="25"/>
    </row>
    <row r="317" spans="1:12">
      <c r="A317" s="25"/>
      <c r="B317" s="25"/>
      <c r="C317" s="25"/>
      <c r="D317" s="49"/>
      <c r="E317" s="25"/>
      <c r="F317" s="25"/>
      <c r="G317" s="25"/>
      <c r="H317" s="25"/>
      <c r="I317" s="25"/>
      <c r="J317" s="25"/>
      <c r="K317" s="25"/>
      <c r="L317" s="25"/>
    </row>
    <row r="318" spans="1:12">
      <c r="A318" s="25"/>
      <c r="B318" s="25"/>
      <c r="C318" s="25"/>
      <c r="D318" s="49"/>
      <c r="E318" s="25"/>
      <c r="F318" s="25"/>
      <c r="G318" s="25"/>
      <c r="H318" s="25"/>
      <c r="I318" s="25"/>
      <c r="J318" s="25"/>
      <c r="K318" s="25"/>
      <c r="L318" s="25"/>
    </row>
    <row r="319" spans="1:12">
      <c r="A319" s="25"/>
      <c r="B319" s="25"/>
      <c r="C319" s="25"/>
      <c r="D319" s="49"/>
      <c r="E319" s="25"/>
      <c r="F319" s="25"/>
      <c r="G319" s="25"/>
      <c r="H319" s="25"/>
      <c r="I319" s="25"/>
      <c r="J319" s="25"/>
      <c r="K319" s="25"/>
      <c r="L319" s="25"/>
    </row>
    <row r="320" spans="1:12">
      <c r="A320" s="25"/>
      <c r="B320" s="25"/>
      <c r="C320" s="25"/>
      <c r="D320" s="49"/>
      <c r="E320" s="25"/>
      <c r="F320" s="25"/>
      <c r="G320" s="25"/>
      <c r="H320" s="25"/>
      <c r="I320" s="25"/>
      <c r="J320" s="25"/>
      <c r="K320" s="25"/>
      <c r="L320" s="25"/>
    </row>
    <row r="321" spans="1:12">
      <c r="A321" s="25"/>
      <c r="B321" s="25"/>
      <c r="C321" s="25"/>
      <c r="D321" s="49"/>
      <c r="E321" s="25"/>
      <c r="F321" s="25"/>
      <c r="G321" s="25"/>
      <c r="H321" s="25"/>
      <c r="I321" s="25"/>
      <c r="J321" s="25"/>
      <c r="K321" s="25"/>
      <c r="L321" s="25"/>
    </row>
    <row r="322" spans="1:12">
      <c r="A322" s="25"/>
      <c r="B322" s="25"/>
      <c r="C322" s="25"/>
      <c r="D322" s="49"/>
      <c r="E322" s="25"/>
      <c r="F322" s="25"/>
      <c r="G322" s="25"/>
      <c r="H322" s="25"/>
      <c r="I322" s="25"/>
      <c r="J322" s="25"/>
      <c r="K322" s="25"/>
      <c r="L322" s="25"/>
    </row>
    <row r="323" spans="1:12">
      <c r="A323" s="25"/>
      <c r="B323" s="25"/>
      <c r="C323" s="25"/>
      <c r="D323" s="49"/>
      <c r="E323" s="25"/>
      <c r="F323" s="25"/>
      <c r="G323" s="25"/>
      <c r="H323" s="25"/>
      <c r="I323" s="25"/>
      <c r="J323" s="25"/>
      <c r="K323" s="25"/>
      <c r="L323" s="25"/>
    </row>
    <row r="324" spans="1:12">
      <c r="A324" s="25"/>
      <c r="B324" s="25"/>
      <c r="C324" s="25"/>
      <c r="D324" s="49"/>
      <c r="E324" s="25"/>
      <c r="F324" s="25"/>
      <c r="G324" s="25"/>
      <c r="H324" s="25"/>
      <c r="I324" s="25"/>
      <c r="J324" s="25"/>
      <c r="K324" s="25"/>
      <c r="L324" s="25"/>
    </row>
    <row r="325" spans="1:12">
      <c r="A325" s="25"/>
      <c r="B325" s="25"/>
      <c r="C325" s="25"/>
      <c r="D325" s="49"/>
      <c r="E325" s="25"/>
      <c r="F325" s="25"/>
      <c r="G325" s="25"/>
      <c r="H325" s="25"/>
      <c r="I325" s="25"/>
      <c r="J325" s="25"/>
      <c r="K325" s="25"/>
      <c r="L325" s="25"/>
    </row>
    <row r="326" spans="1:12">
      <c r="A326" s="25"/>
      <c r="B326" s="25"/>
      <c r="C326" s="25"/>
      <c r="D326" s="49"/>
      <c r="E326" s="25"/>
      <c r="F326" s="25"/>
      <c r="G326" s="25"/>
      <c r="H326" s="25"/>
      <c r="I326" s="25"/>
      <c r="J326" s="25"/>
      <c r="K326" s="25"/>
      <c r="L326" s="25"/>
    </row>
    <row r="327" spans="1:12">
      <c r="A327" s="25"/>
      <c r="B327" s="25"/>
      <c r="C327" s="25"/>
      <c r="D327" s="49"/>
      <c r="E327" s="25"/>
      <c r="F327" s="25"/>
      <c r="G327" s="25"/>
      <c r="H327" s="25"/>
      <c r="I327" s="25"/>
      <c r="J327" s="25"/>
      <c r="K327" s="25"/>
      <c r="L327" s="25"/>
    </row>
    <row r="328" spans="1:12">
      <c r="A328" s="25"/>
      <c r="B328" s="25"/>
      <c r="C328" s="25"/>
      <c r="D328" s="49"/>
      <c r="E328" s="25"/>
      <c r="F328" s="25"/>
      <c r="G328" s="25"/>
      <c r="H328" s="25"/>
      <c r="I328" s="25"/>
      <c r="J328" s="25"/>
      <c r="K328" s="25"/>
      <c r="L328" s="25"/>
    </row>
    <row r="329" spans="1:12">
      <c r="A329" s="25"/>
      <c r="B329" s="25"/>
      <c r="C329" s="25"/>
      <c r="D329" s="49"/>
      <c r="E329" s="25"/>
      <c r="F329" s="25"/>
      <c r="G329" s="25"/>
      <c r="H329" s="25"/>
      <c r="I329" s="25"/>
      <c r="J329" s="25"/>
      <c r="K329" s="25"/>
      <c r="L329" s="25"/>
    </row>
    <row r="330" spans="1:12">
      <c r="A330" s="25"/>
      <c r="B330" s="25"/>
      <c r="C330" s="25"/>
      <c r="D330" s="49"/>
      <c r="E330" s="25"/>
      <c r="F330" s="25"/>
      <c r="G330" s="25"/>
      <c r="H330" s="25"/>
      <c r="I330" s="25"/>
      <c r="J330" s="25"/>
      <c r="K330" s="25"/>
      <c r="L330" s="25"/>
    </row>
    <row r="331" spans="1:12">
      <c r="A331" s="25"/>
      <c r="B331" s="25"/>
      <c r="C331" s="25"/>
      <c r="D331" s="49"/>
      <c r="E331" s="25"/>
      <c r="F331" s="25"/>
      <c r="G331" s="25"/>
      <c r="H331" s="25"/>
      <c r="I331" s="25"/>
      <c r="J331" s="25"/>
      <c r="K331" s="25"/>
      <c r="L331" s="25"/>
    </row>
    <row r="332" spans="1:12">
      <c r="A332" s="25"/>
      <c r="B332" s="25"/>
      <c r="C332" s="25"/>
      <c r="D332" s="49"/>
      <c r="E332" s="25"/>
      <c r="F332" s="25"/>
      <c r="G332" s="25"/>
      <c r="H332" s="25"/>
      <c r="I332" s="25"/>
      <c r="J332" s="25"/>
      <c r="K332" s="25"/>
      <c r="L332" s="25"/>
    </row>
    <row r="333" spans="1:12">
      <c r="A333" s="25"/>
      <c r="B333" s="25"/>
      <c r="C333" s="25"/>
      <c r="D333" s="49"/>
      <c r="E333" s="25"/>
      <c r="F333" s="25"/>
      <c r="G333" s="25"/>
      <c r="H333" s="25"/>
      <c r="I333" s="25"/>
      <c r="J333" s="25"/>
      <c r="K333" s="25"/>
      <c r="L333" s="25"/>
    </row>
    <row r="334" spans="1:12">
      <c r="A334" s="25"/>
      <c r="B334" s="25"/>
      <c r="C334" s="25"/>
      <c r="D334" s="49"/>
      <c r="E334" s="25"/>
      <c r="F334" s="25"/>
      <c r="G334" s="25"/>
      <c r="H334" s="25"/>
      <c r="I334" s="25"/>
      <c r="J334" s="25"/>
      <c r="K334" s="25"/>
      <c r="L334" s="25"/>
    </row>
    <row r="335" spans="1:12">
      <c r="A335" s="25"/>
      <c r="B335" s="25"/>
      <c r="C335" s="25"/>
      <c r="D335" s="49"/>
      <c r="E335" s="25"/>
      <c r="F335" s="25"/>
      <c r="G335" s="25"/>
      <c r="H335" s="25"/>
      <c r="I335" s="25"/>
      <c r="J335" s="25"/>
      <c r="K335" s="25"/>
      <c r="L335" s="25"/>
    </row>
    <row r="336" spans="1:12">
      <c r="A336" s="25"/>
      <c r="B336" s="25"/>
      <c r="C336" s="25"/>
      <c r="D336" s="49"/>
      <c r="E336" s="25"/>
      <c r="F336" s="25"/>
      <c r="G336" s="25"/>
      <c r="H336" s="25"/>
      <c r="I336" s="25"/>
      <c r="J336" s="25"/>
      <c r="K336" s="25"/>
      <c r="L336" s="25"/>
    </row>
    <row r="337" spans="1:12">
      <c r="A337" s="25"/>
      <c r="B337" s="25"/>
      <c r="C337" s="25"/>
      <c r="D337" s="49"/>
      <c r="E337" s="25"/>
      <c r="F337" s="25"/>
      <c r="G337" s="25"/>
      <c r="H337" s="25"/>
      <c r="I337" s="25"/>
      <c r="J337" s="25"/>
      <c r="K337" s="25"/>
      <c r="L337" s="25"/>
    </row>
    <row r="338" spans="1:12">
      <c r="A338" s="25"/>
      <c r="B338" s="25"/>
      <c r="C338" s="25"/>
      <c r="D338" s="49"/>
      <c r="E338" s="25"/>
      <c r="F338" s="25"/>
      <c r="G338" s="25"/>
      <c r="H338" s="25"/>
      <c r="I338" s="25"/>
      <c r="J338" s="25"/>
      <c r="K338" s="25"/>
      <c r="L338" s="25"/>
    </row>
    <row r="339" spans="1:12">
      <c r="A339" s="25"/>
      <c r="B339" s="25"/>
      <c r="C339" s="25"/>
      <c r="D339" s="49"/>
      <c r="E339" s="25"/>
      <c r="F339" s="25"/>
      <c r="G339" s="25"/>
      <c r="H339" s="25"/>
      <c r="I339" s="25"/>
      <c r="J339" s="25"/>
      <c r="K339" s="25"/>
      <c r="L339" s="25"/>
    </row>
    <row r="340" spans="1:12">
      <c r="A340" s="25"/>
      <c r="B340" s="25"/>
      <c r="C340" s="25"/>
      <c r="D340" s="49"/>
      <c r="E340" s="25"/>
      <c r="F340" s="25"/>
      <c r="G340" s="25"/>
      <c r="H340" s="25"/>
      <c r="I340" s="25"/>
      <c r="J340" s="25"/>
      <c r="K340" s="25"/>
      <c r="L340" s="25"/>
    </row>
    <row r="341" spans="1:12">
      <c r="A341" s="25"/>
      <c r="B341" s="25"/>
      <c r="C341" s="25"/>
      <c r="D341" s="49"/>
      <c r="E341" s="25"/>
      <c r="F341" s="25"/>
      <c r="G341" s="25"/>
      <c r="H341" s="25"/>
      <c r="I341" s="25"/>
      <c r="J341" s="25"/>
      <c r="K341" s="25"/>
      <c r="L341" s="25"/>
    </row>
    <row r="342" spans="1:12">
      <c r="A342" s="25"/>
      <c r="B342" s="25"/>
      <c r="C342" s="25"/>
      <c r="D342" s="49"/>
      <c r="E342" s="25"/>
      <c r="F342" s="25"/>
      <c r="G342" s="25"/>
      <c r="H342" s="25"/>
      <c r="I342" s="25"/>
      <c r="J342" s="25"/>
      <c r="K342" s="25"/>
      <c r="L342" s="25"/>
    </row>
    <row r="343" spans="1:12">
      <c r="A343" s="25"/>
      <c r="B343" s="25"/>
      <c r="C343" s="25"/>
      <c r="D343" s="49"/>
      <c r="E343" s="25"/>
      <c r="F343" s="25"/>
      <c r="G343" s="25"/>
      <c r="H343" s="25"/>
      <c r="I343" s="25"/>
      <c r="J343" s="25"/>
      <c r="K343" s="25"/>
      <c r="L343" s="25"/>
    </row>
    <row r="344" spans="1:12">
      <c r="A344" s="25"/>
      <c r="B344" s="25"/>
      <c r="C344" s="25"/>
      <c r="D344" s="49"/>
      <c r="E344" s="25"/>
      <c r="F344" s="25"/>
      <c r="G344" s="25"/>
      <c r="H344" s="25"/>
      <c r="I344" s="25"/>
      <c r="J344" s="25"/>
      <c r="K344" s="25"/>
      <c r="L344" s="25"/>
    </row>
    <row r="345" spans="1:12">
      <c r="A345" s="25"/>
      <c r="B345" s="25"/>
      <c r="C345" s="25"/>
      <c r="D345" s="49"/>
      <c r="E345" s="25"/>
      <c r="F345" s="25"/>
      <c r="G345" s="25"/>
      <c r="H345" s="25"/>
      <c r="I345" s="25"/>
      <c r="J345" s="25"/>
      <c r="K345" s="25"/>
      <c r="L345" s="25"/>
    </row>
    <row r="346" spans="1:12">
      <c r="A346" s="25"/>
      <c r="B346" s="25"/>
      <c r="C346" s="25"/>
      <c r="D346" s="49"/>
      <c r="E346" s="25"/>
      <c r="F346" s="25"/>
      <c r="G346" s="25"/>
      <c r="H346" s="25"/>
      <c r="I346" s="25"/>
      <c r="J346" s="25"/>
      <c r="K346" s="25"/>
      <c r="L346" s="25"/>
    </row>
    <row r="347" spans="1:12">
      <c r="A347" s="25"/>
      <c r="B347" s="25"/>
      <c r="C347" s="25"/>
      <c r="D347" s="49"/>
      <c r="E347" s="25"/>
      <c r="F347" s="25"/>
      <c r="G347" s="25"/>
      <c r="H347" s="25"/>
      <c r="I347" s="25"/>
      <c r="J347" s="25"/>
      <c r="K347" s="25"/>
      <c r="L347" s="25"/>
    </row>
    <row r="348" spans="1:12">
      <c r="A348" s="25"/>
      <c r="B348" s="25"/>
      <c r="C348" s="25"/>
      <c r="D348" s="49"/>
      <c r="E348" s="25"/>
      <c r="F348" s="25"/>
      <c r="G348" s="25"/>
      <c r="H348" s="25"/>
      <c r="I348" s="25"/>
      <c r="J348" s="25"/>
      <c r="K348" s="25"/>
      <c r="L348" s="25"/>
    </row>
    <row r="349" spans="1:12">
      <c r="A349" s="25"/>
      <c r="B349" s="25"/>
      <c r="C349" s="25"/>
      <c r="D349" s="49"/>
      <c r="E349" s="25"/>
      <c r="F349" s="25"/>
      <c r="G349" s="25"/>
      <c r="H349" s="25"/>
      <c r="I349" s="25"/>
      <c r="J349" s="25"/>
      <c r="K349" s="25"/>
      <c r="L349" s="25"/>
    </row>
    <row r="350" spans="1:12">
      <c r="A350" s="25"/>
      <c r="B350" s="25"/>
      <c r="C350" s="25"/>
      <c r="D350" s="49"/>
      <c r="E350" s="25"/>
      <c r="F350" s="25"/>
      <c r="G350" s="25"/>
      <c r="H350" s="25"/>
      <c r="I350" s="25"/>
      <c r="J350" s="25"/>
      <c r="K350" s="25"/>
      <c r="L350" s="25"/>
    </row>
    <row r="351" spans="1:12">
      <c r="A351" s="25"/>
      <c r="B351" s="25"/>
      <c r="C351" s="25"/>
      <c r="D351" s="49"/>
      <c r="E351" s="25"/>
      <c r="F351" s="25"/>
      <c r="G351" s="25"/>
      <c r="H351" s="25"/>
      <c r="I351" s="25"/>
      <c r="J351" s="25"/>
      <c r="K351" s="25"/>
      <c r="L351" s="25"/>
    </row>
    <row r="352" spans="1:12">
      <c r="A352" s="25"/>
      <c r="B352" s="25"/>
      <c r="C352" s="25"/>
      <c r="D352" s="49"/>
      <c r="E352" s="25"/>
      <c r="F352" s="25"/>
      <c r="G352" s="25"/>
      <c r="H352" s="25"/>
      <c r="I352" s="25"/>
      <c r="J352" s="25"/>
      <c r="K352" s="25"/>
      <c r="L352" s="25"/>
    </row>
    <row r="353" spans="1:12">
      <c r="A353" s="25"/>
      <c r="B353" s="25"/>
      <c r="C353" s="25"/>
      <c r="D353" s="49"/>
      <c r="E353" s="25"/>
      <c r="F353" s="25"/>
      <c r="G353" s="25"/>
      <c r="H353" s="25"/>
      <c r="I353" s="25"/>
      <c r="J353" s="25"/>
      <c r="K353" s="25"/>
      <c r="L353" s="25"/>
    </row>
    <row r="354" spans="1:12" ht="38.25" customHeight="1">
      <c r="A354" s="25"/>
      <c r="B354" s="25"/>
      <c r="C354" s="25"/>
      <c r="D354" s="49"/>
      <c r="E354" s="25"/>
      <c r="F354" s="25"/>
      <c r="G354" s="25"/>
      <c r="H354" s="25"/>
      <c r="I354" s="25"/>
      <c r="J354" s="25"/>
      <c r="K354" s="25"/>
      <c r="L354" s="25"/>
    </row>
  </sheetData>
  <phoneticPr fontId="6" type="noConversion"/>
  <conditionalFormatting sqref="D88:D348 D3:D86">
    <cfRule type="duplicateValues" dxfId="329" priority="515"/>
  </conditionalFormatting>
  <conditionalFormatting sqref="E88:E353">
    <cfRule type="duplicateValues" dxfId="328" priority="510"/>
  </conditionalFormatting>
  <conditionalFormatting sqref="F34">
    <cfRule type="duplicateValues" dxfId="327" priority="52"/>
    <cfRule type="duplicateValues" dxfId="326" priority="53"/>
    <cfRule type="duplicateValues" dxfId="325" priority="54"/>
  </conditionalFormatting>
  <conditionalFormatting sqref="F34:F35">
    <cfRule type="cellIs" dxfId="324" priority="6" operator="equal">
      <formula>"Nee"</formula>
    </cfRule>
    <cfRule type="cellIs" dxfId="323" priority="7" operator="equal">
      <formula>"Ja, onbetrouwbaar"</formula>
    </cfRule>
    <cfRule type="cellIs" dxfId="322" priority="8" operator="equal">
      <formula>"Ja, betrouwbaar"</formula>
    </cfRule>
    <cfRule type="cellIs" dxfId="321" priority="9" operator="equal">
      <formula>"Onbekend"</formula>
    </cfRule>
  </conditionalFormatting>
  <conditionalFormatting sqref="F35">
    <cfRule type="duplicateValues" dxfId="320" priority="10"/>
    <cfRule type="duplicateValues" dxfId="319" priority="11"/>
    <cfRule type="duplicateValues" dxfId="318" priority="12"/>
  </conditionalFormatting>
  <conditionalFormatting sqref="F74:H74">
    <cfRule type="duplicateValues" dxfId="317" priority="74"/>
    <cfRule type="duplicateValues" dxfId="316" priority="75"/>
  </conditionalFormatting>
  <conditionalFormatting sqref="G34:H73 F74:H74">
    <cfRule type="cellIs" dxfId="315" priority="64" operator="equal">
      <formula>"Nee"</formula>
    </cfRule>
    <cfRule type="cellIs" dxfId="314" priority="65" operator="equal">
      <formula>"Ja, onbetrouwbaar"</formula>
    </cfRule>
    <cfRule type="cellIs" dxfId="313" priority="66" operator="equal">
      <formula>"Ja, betrouwbaar"</formula>
    </cfRule>
    <cfRule type="cellIs" dxfId="312" priority="67" operator="equal">
      <formula>"Onbekend"</formula>
    </cfRule>
  </conditionalFormatting>
  <conditionalFormatting sqref="G36:H73">
    <cfRule type="duplicateValues" dxfId="311" priority="525"/>
    <cfRule type="duplicateValues" dxfId="310" priority="526"/>
  </conditionalFormatting>
  <conditionalFormatting sqref="G75:H75">
    <cfRule type="duplicateValues" dxfId="309" priority="520"/>
    <cfRule type="duplicateValues" dxfId="308" priority="521"/>
    <cfRule type="duplicateValues" dxfId="307" priority="522"/>
  </conditionalFormatting>
  <conditionalFormatting sqref="G75:H76">
    <cfRule type="cellIs" dxfId="306" priority="85" operator="equal">
      <formula>"Nee"</formula>
    </cfRule>
    <cfRule type="cellIs" dxfId="305" priority="86" operator="equal">
      <formula>"Ja, onbetrouwbaar"</formula>
    </cfRule>
    <cfRule type="cellIs" dxfId="304" priority="87" operator="equal">
      <formula>"Ja, betrouwbaar"</formula>
    </cfRule>
    <cfRule type="cellIs" dxfId="303" priority="88" operator="equal">
      <formula>"Onbekend"</formula>
    </cfRule>
  </conditionalFormatting>
  <conditionalFormatting sqref="J24:J1048576 J1:J18">
    <cfRule type="duplicateValues" dxfId="302" priority="93"/>
  </conditionalFormatting>
  <dataValidations count="1">
    <dataValidation type="list" allowBlank="1" showInputMessage="1" showErrorMessage="1" sqref="F34 F74 G34:H76" xr:uid="{FA12FA1E-5D7D-480F-ACF5-33ACAEFD83A8}">
      <formula1>veldgevuld</formula1>
    </dataValidation>
  </dataValidations>
  <pageMargins left="0.7" right="0.7" top="0.75" bottom="0.75" header="0.3" footer="0.3"/>
  <pageSetup paperSize="9" orientation="portrait" verticalDpi="0"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A97B9-4610-1D41-85E8-3EBC258334F4}">
  <sheetPr>
    <tabColor theme="8"/>
  </sheetPr>
  <dimension ref="A1:AF347"/>
  <sheetViews>
    <sheetView tabSelected="1" zoomScale="82" zoomScaleNormal="82" workbookViewId="0">
      <selection activeCell="F1" sqref="F1"/>
    </sheetView>
  </sheetViews>
  <sheetFormatPr defaultColWidth="9.140625" defaultRowHeight="15"/>
  <cols>
    <col min="1" max="1" width="6.42578125" style="16" customWidth="1"/>
    <col min="2" max="2" width="122.85546875" style="16" bestFit="1" customWidth="1"/>
    <col min="3" max="3" width="10.42578125" style="16" customWidth="1"/>
    <col min="4" max="4" width="11.85546875" style="89" customWidth="1"/>
    <col min="5" max="5" width="4.28515625" style="20" customWidth="1"/>
    <col min="6" max="6" width="39.28515625" style="16" customWidth="1"/>
    <col min="7" max="7" width="26.140625" style="16" customWidth="1"/>
    <col min="8" max="8" width="18.28515625" style="16" bestFit="1" customWidth="1"/>
    <col min="9" max="10" width="15.7109375" style="16" customWidth="1"/>
    <col min="11" max="11" width="35.7109375" style="16" customWidth="1"/>
    <col min="12" max="12" width="35.7109375" style="17" customWidth="1"/>
    <col min="13" max="13" width="35.7109375" style="16" customWidth="1"/>
    <col min="14" max="14" width="39.85546875" style="17" customWidth="1"/>
    <col min="15" max="15" width="50.7109375" style="16" customWidth="1"/>
    <col min="16" max="16" width="9.140625" style="16"/>
    <col min="17" max="17" width="19.140625" style="16" customWidth="1"/>
    <col min="18" max="18" width="22.28515625" style="16" customWidth="1"/>
    <col min="19" max="19" width="15.140625" style="16" customWidth="1"/>
    <col min="20" max="20" width="13.42578125" style="16" customWidth="1"/>
    <col min="21" max="16384" width="9.140625" style="16"/>
  </cols>
  <sheetData>
    <row r="1" spans="1:32" s="144" customFormat="1" ht="26.25">
      <c r="A1" s="145" t="s">
        <v>177</v>
      </c>
      <c r="B1" s="145"/>
      <c r="C1" s="145"/>
      <c r="D1" s="145"/>
      <c r="E1" s="146"/>
      <c r="F1" s="145"/>
      <c r="G1" s="145"/>
      <c r="H1" s="145"/>
      <c r="I1" s="145"/>
      <c r="J1" s="145"/>
      <c r="K1" s="145"/>
      <c r="L1" s="145"/>
      <c r="M1" s="145"/>
      <c r="N1" s="145"/>
    </row>
    <row r="2" spans="1:32" customFormat="1">
      <c r="A2" s="140" t="s">
        <v>178</v>
      </c>
      <c r="B2" s="227">
        <v>45376</v>
      </c>
      <c r="C2" s="140" t="s">
        <v>179</v>
      </c>
      <c r="D2" s="140">
        <f>COUNTA(D10:D290)</f>
        <v>0</v>
      </c>
      <c r="E2" s="142"/>
      <c r="F2" s="140"/>
      <c r="G2" s="140"/>
      <c r="H2" s="140"/>
      <c r="I2" s="140"/>
      <c r="J2" s="140"/>
      <c r="K2" s="140"/>
      <c r="L2" s="140"/>
      <c r="M2" s="140"/>
      <c r="N2" s="140"/>
      <c r="O2" s="77"/>
    </row>
    <row r="3" spans="1:32" customFormat="1">
      <c r="A3" s="140" t="s">
        <v>180</v>
      </c>
      <c r="B3" s="140"/>
      <c r="C3" s="140"/>
      <c r="D3" s="143"/>
      <c r="E3" s="142"/>
      <c r="F3" s="140"/>
      <c r="G3" s="140"/>
      <c r="H3" s="141" t="s">
        <v>179</v>
      </c>
      <c r="I3" s="141">
        <f>COUNTA(I11:I283)</f>
        <v>30</v>
      </c>
      <c r="J3" s="141">
        <f>COUNTA(J11:J283)</f>
        <v>30</v>
      </c>
      <c r="K3" s="141">
        <f>COUNTA(K11:K283)</f>
        <v>30</v>
      </c>
      <c r="L3" s="141">
        <f>COUNTA(L11:L283)</f>
        <v>30</v>
      </c>
      <c r="M3" s="141">
        <f>COUNTA(M11:M283)</f>
        <v>30</v>
      </c>
      <c r="N3" s="140"/>
      <c r="O3" s="77"/>
    </row>
    <row r="4" spans="1:32" customFormat="1">
      <c r="A4" s="140" t="s">
        <v>181</v>
      </c>
      <c r="B4" s="228" t="s">
        <v>298</v>
      </c>
      <c r="C4" s="140"/>
      <c r="D4" s="140"/>
      <c r="E4" s="142"/>
      <c r="F4" s="140"/>
      <c r="G4" s="140"/>
      <c r="H4" s="141"/>
      <c r="I4" s="141">
        <f>COUNTIF(I11:I283,"Ja")</f>
        <v>30</v>
      </c>
      <c r="J4" s="141">
        <f>COUNTIF(J11:J283,"Ja")</f>
        <v>24</v>
      </c>
      <c r="K4" s="141">
        <f>COUNTIF(K11:K283,"Betrouwbaar")</f>
        <v>24</v>
      </c>
      <c r="L4" s="141">
        <f>COUNTIF(L11:L283,"Altijd")</f>
        <v>23</v>
      </c>
      <c r="M4" s="141">
        <f>COUNTIF(M11:M283,"Reeds in EPD vastgelegd")</f>
        <v>23</v>
      </c>
      <c r="N4" s="140"/>
      <c r="O4" s="77"/>
    </row>
    <row r="5" spans="1:32" customFormat="1">
      <c r="A5" s="140"/>
      <c r="B5" s="140"/>
      <c r="C5" s="140"/>
      <c r="D5" s="140"/>
      <c r="E5" s="142"/>
      <c r="F5" s="140"/>
      <c r="G5" s="140"/>
      <c r="H5" s="141"/>
      <c r="I5" s="141">
        <f>COUNTIF(I11:I283,"Nee")</f>
        <v>0</v>
      </c>
      <c r="J5" s="141">
        <f>COUNTIF(J11:J283,"Nee")</f>
        <v>6</v>
      </c>
      <c r="K5" s="141">
        <f>COUNTIF(K11:K283,"Onbetrouwbaar")</f>
        <v>6</v>
      </c>
      <c r="L5" s="141">
        <f>COUNTIF(L11:L283,"Wisselend")</f>
        <v>5</v>
      </c>
      <c r="M5" s="141">
        <f>COUNTIF(M11:M283,"Af te leiden uit EPD")</f>
        <v>4</v>
      </c>
      <c r="N5" s="140"/>
      <c r="O5" s="77"/>
    </row>
    <row r="6" spans="1:32" customFormat="1" ht="17.25" customHeight="1">
      <c r="A6" s="140"/>
      <c r="B6" s="140"/>
      <c r="C6" s="140"/>
      <c r="D6" s="140"/>
      <c r="E6" s="142"/>
      <c r="F6" s="140"/>
      <c r="G6" s="140"/>
      <c r="H6" s="141"/>
      <c r="I6" s="141">
        <f>COUNTIF(I11:I283,"Onbekend")</f>
        <v>0</v>
      </c>
      <c r="J6" s="141">
        <f>COUNTIF(J11:J283,"Onbekend")</f>
        <v>0</v>
      </c>
      <c r="K6" s="141">
        <f>COUNTIF(K11:K283,"Onbekend")</f>
        <v>0</v>
      </c>
      <c r="L6" s="141">
        <f>COUNTIF(L11:L283,"Niet")</f>
        <v>0</v>
      </c>
      <c r="M6" s="141">
        <f>COUNTIF(M11:M283,"Geen, registratie toevoegen")</f>
        <v>3</v>
      </c>
      <c r="N6" s="140"/>
      <c r="O6" s="77"/>
    </row>
    <row r="7" spans="1:32" customFormat="1" ht="17.25" customHeight="1">
      <c r="A7" s="140"/>
      <c r="B7" s="140"/>
      <c r="C7" s="140"/>
      <c r="D7" s="140"/>
      <c r="E7" s="142"/>
      <c r="F7" s="140"/>
      <c r="G7" s="140"/>
      <c r="H7" s="141"/>
      <c r="I7" s="141"/>
      <c r="J7" s="141"/>
      <c r="K7" s="141"/>
      <c r="L7" s="141">
        <f>COUNTIF(L11:L283,"Onbekend")</f>
        <v>2</v>
      </c>
      <c r="M7" s="141">
        <f>COUNTIF(M12:M284,"Onbekend")</f>
        <v>0</v>
      </c>
      <c r="N7" s="140"/>
      <c r="O7" s="77"/>
    </row>
    <row r="8" spans="1:32" customFormat="1" ht="17.25" customHeight="1">
      <c r="A8" s="140"/>
      <c r="B8" s="140"/>
      <c r="C8" s="140"/>
      <c r="D8" s="140"/>
      <c r="E8" s="142"/>
      <c r="F8" s="140"/>
      <c r="G8" s="140"/>
      <c r="H8" s="141"/>
      <c r="I8" s="141">
        <f>COUNTIF(I10:I282,"N.v.t.")</f>
        <v>0</v>
      </c>
      <c r="J8" s="141">
        <f>COUNTIF(J10:J282,"N.v.t.")</f>
        <v>0</v>
      </c>
      <c r="K8" s="141">
        <f>COUNTIF(K10:K282,"N.v.t.")</f>
        <v>0</v>
      </c>
      <c r="L8" s="141">
        <f>COUNTIF(L10:L282,"N.v.t.")</f>
        <v>0</v>
      </c>
      <c r="M8" s="141">
        <f>COUNTIF(M10:M282,"N.v.t.")</f>
        <v>0</v>
      </c>
      <c r="N8" s="140"/>
      <c r="O8" s="77"/>
    </row>
    <row r="9" spans="1:32" ht="45">
      <c r="A9" s="80" t="s">
        <v>182</v>
      </c>
      <c r="B9" s="80" t="s">
        <v>156</v>
      </c>
      <c r="C9" s="80"/>
      <c r="D9" s="80" t="s">
        <v>183</v>
      </c>
      <c r="E9" s="117" t="s">
        <v>184</v>
      </c>
      <c r="F9" s="80" t="s">
        <v>185</v>
      </c>
      <c r="G9" s="80" t="s">
        <v>186</v>
      </c>
      <c r="H9" s="80" t="s">
        <v>31</v>
      </c>
      <c r="I9" s="80" t="s">
        <v>187</v>
      </c>
      <c r="J9" s="80" t="s">
        <v>188</v>
      </c>
      <c r="K9" s="80" t="s">
        <v>189</v>
      </c>
      <c r="L9" s="80" t="s">
        <v>190</v>
      </c>
      <c r="M9" s="80" t="s">
        <v>191</v>
      </c>
      <c r="N9" s="80" t="s">
        <v>192</v>
      </c>
      <c r="O9" s="116" t="s">
        <v>193</v>
      </c>
      <c r="P9" s="3"/>
      <c r="Q9" s="115"/>
      <c r="R9" s="115"/>
      <c r="S9" s="115"/>
      <c r="T9" s="115"/>
      <c r="U9" s="115"/>
      <c r="AF9" s="3"/>
    </row>
    <row r="10" spans="1:32" ht="27">
      <c r="A10" s="50">
        <v>1</v>
      </c>
      <c r="B10" s="50" t="s">
        <v>18</v>
      </c>
      <c r="C10" s="82"/>
      <c r="D10" s="82"/>
      <c r="E10" s="52">
        <v>1</v>
      </c>
      <c r="F10" s="72" t="s">
        <v>48</v>
      </c>
      <c r="G10" s="82"/>
      <c r="H10" s="81" t="s">
        <v>194</v>
      </c>
      <c r="I10" s="81" t="s">
        <v>195</v>
      </c>
      <c r="J10" s="81" t="s">
        <v>195</v>
      </c>
      <c r="K10" s="82" t="s">
        <v>196</v>
      </c>
      <c r="L10" s="81" t="s">
        <v>197</v>
      </c>
      <c r="M10" s="82" t="s">
        <v>198</v>
      </c>
      <c r="N10" s="81"/>
      <c r="O10" s="82"/>
      <c r="P10" s="3"/>
      <c r="Q10" s="99"/>
      <c r="R10" s="100"/>
      <c r="S10" s="99"/>
      <c r="T10" s="103"/>
      <c r="U10" s="97"/>
      <c r="AF10" s="3"/>
    </row>
    <row r="11" spans="1:32" ht="27">
      <c r="A11" s="51">
        <v>1</v>
      </c>
      <c r="B11" s="51" t="s">
        <v>18</v>
      </c>
      <c r="C11" s="82"/>
      <c r="D11" s="82"/>
      <c r="E11" s="52">
        <v>2</v>
      </c>
      <c r="F11" s="30" t="s">
        <v>53</v>
      </c>
      <c r="G11" s="82"/>
      <c r="H11" s="81" t="s">
        <v>194</v>
      </c>
      <c r="I11" s="81" t="s">
        <v>195</v>
      </c>
      <c r="J11" s="81" t="s">
        <v>195</v>
      </c>
      <c r="K11" s="82" t="s">
        <v>196</v>
      </c>
      <c r="L11" s="81" t="s">
        <v>197</v>
      </c>
      <c r="M11" s="82" t="s">
        <v>198</v>
      </c>
      <c r="N11" s="81"/>
      <c r="O11" s="82"/>
      <c r="P11" s="3"/>
      <c r="Q11" s="99"/>
      <c r="R11" s="100"/>
      <c r="S11" s="99"/>
      <c r="T11" s="103"/>
      <c r="U11" s="112"/>
      <c r="AF11" s="3"/>
    </row>
    <row r="12" spans="1:32" ht="27">
      <c r="A12" s="50">
        <v>1</v>
      </c>
      <c r="B12" s="50" t="s">
        <v>18</v>
      </c>
      <c r="C12" s="82"/>
      <c r="D12" s="82"/>
      <c r="E12" s="53">
        <v>3</v>
      </c>
      <c r="F12" s="72" t="s">
        <v>62</v>
      </c>
      <c r="G12" s="82"/>
      <c r="H12" s="81" t="s">
        <v>194</v>
      </c>
      <c r="I12" s="81" t="s">
        <v>195</v>
      </c>
      <c r="J12" s="81" t="s">
        <v>195</v>
      </c>
      <c r="K12" s="82" t="s">
        <v>196</v>
      </c>
      <c r="L12" s="81" t="s">
        <v>197</v>
      </c>
      <c r="M12" s="82" t="s">
        <v>199</v>
      </c>
      <c r="N12" s="81" t="s">
        <v>200</v>
      </c>
      <c r="O12" s="82"/>
      <c r="P12" s="3"/>
      <c r="Q12" s="114"/>
      <c r="R12" s="113"/>
      <c r="S12" s="99"/>
      <c r="T12" s="103"/>
      <c r="U12" s="112"/>
      <c r="AF12" s="3"/>
    </row>
    <row r="13" spans="1:32" ht="54">
      <c r="A13" s="51">
        <v>1</v>
      </c>
      <c r="B13" s="51" t="s">
        <v>18</v>
      </c>
      <c r="C13" s="82"/>
      <c r="D13" s="82"/>
      <c r="E13" s="52">
        <v>4</v>
      </c>
      <c r="F13" s="30" t="s">
        <v>68</v>
      </c>
      <c r="G13" s="82"/>
      <c r="H13" s="81" t="s">
        <v>194</v>
      </c>
      <c r="I13" s="81" t="s">
        <v>195</v>
      </c>
      <c r="J13" s="81" t="s">
        <v>195</v>
      </c>
      <c r="K13" s="82" t="s">
        <v>196</v>
      </c>
      <c r="L13" s="81" t="s">
        <v>201</v>
      </c>
      <c r="M13" s="82" t="s">
        <v>198</v>
      </c>
      <c r="N13" s="81" t="s">
        <v>202</v>
      </c>
      <c r="O13" s="81"/>
      <c r="P13" s="3"/>
      <c r="Q13" s="99"/>
      <c r="R13" s="135"/>
      <c r="S13" s="136"/>
      <c r="T13" s="108"/>
      <c r="U13" s="137"/>
      <c r="AF13" s="3"/>
    </row>
    <row r="14" spans="1:32" ht="27">
      <c r="A14" s="50">
        <v>1</v>
      </c>
      <c r="B14" s="50" t="s">
        <v>18</v>
      </c>
      <c r="C14" s="82"/>
      <c r="D14" s="82"/>
      <c r="E14" s="53">
        <v>5</v>
      </c>
      <c r="F14" s="72" t="s">
        <v>52</v>
      </c>
      <c r="H14" s="81" t="s">
        <v>203</v>
      </c>
      <c r="I14" s="81" t="s">
        <v>195</v>
      </c>
      <c r="J14" s="81" t="s">
        <v>204</v>
      </c>
      <c r="K14" s="82" t="s">
        <v>205</v>
      </c>
      <c r="L14" s="81" t="s">
        <v>201</v>
      </c>
      <c r="M14" s="82" t="s">
        <v>198</v>
      </c>
      <c r="N14" s="81" t="s">
        <v>206</v>
      </c>
      <c r="O14" s="81"/>
      <c r="P14" s="3"/>
      <c r="Q14" s="99"/>
      <c r="R14" s="100"/>
      <c r="S14" s="99"/>
      <c r="T14" s="103"/>
      <c r="U14" s="111"/>
      <c r="AF14" s="3"/>
    </row>
    <row r="15" spans="1:32" ht="42.95" customHeight="1">
      <c r="A15" s="51">
        <v>1</v>
      </c>
      <c r="B15" s="51" t="s">
        <v>18</v>
      </c>
      <c r="C15" s="82"/>
      <c r="D15" s="82"/>
      <c r="E15" s="53">
        <v>6</v>
      </c>
      <c r="F15" s="30" t="s">
        <v>50</v>
      </c>
      <c r="G15" s="82"/>
      <c r="H15" s="81" t="s">
        <v>203</v>
      </c>
      <c r="I15" s="81" t="s">
        <v>195</v>
      </c>
      <c r="J15" s="81" t="s">
        <v>195</v>
      </c>
      <c r="K15" s="82" t="s">
        <v>196</v>
      </c>
      <c r="L15" s="81" t="s">
        <v>197</v>
      </c>
      <c r="M15" s="82" t="s">
        <v>207</v>
      </c>
      <c r="N15" s="81" t="s">
        <v>208</v>
      </c>
      <c r="O15" s="81"/>
      <c r="P15" s="3"/>
      <c r="Q15" s="99"/>
      <c r="R15" s="100"/>
      <c r="S15" s="99"/>
      <c r="T15" s="103"/>
      <c r="U15" s="97"/>
      <c r="AF15" s="3"/>
    </row>
    <row r="16" spans="1:32" ht="27">
      <c r="A16" s="51">
        <v>2</v>
      </c>
      <c r="B16" s="51" t="s">
        <v>166</v>
      </c>
      <c r="C16" s="82"/>
      <c r="D16" s="82"/>
      <c r="E16" s="53">
        <v>7</v>
      </c>
      <c r="F16" s="33" t="s">
        <v>49</v>
      </c>
      <c r="G16" s="82"/>
      <c r="H16" s="81" t="s">
        <v>194</v>
      </c>
      <c r="I16" s="81" t="s">
        <v>195</v>
      </c>
      <c r="J16" s="81" t="s">
        <v>195</v>
      </c>
      <c r="K16" s="82" t="s">
        <v>196</v>
      </c>
      <c r="L16" s="81" t="s">
        <v>197</v>
      </c>
      <c r="M16" s="82" t="s">
        <v>198</v>
      </c>
      <c r="N16" s="81"/>
      <c r="O16" s="81"/>
      <c r="P16" s="3"/>
      <c r="Q16" s="99"/>
      <c r="R16" s="100"/>
      <c r="S16" s="99"/>
      <c r="T16" s="103"/>
      <c r="U16" s="97"/>
      <c r="AF16" s="3"/>
    </row>
    <row r="17" spans="1:32">
      <c r="A17" s="50">
        <v>2</v>
      </c>
      <c r="B17" s="50" t="s">
        <v>166</v>
      </c>
      <c r="C17" s="82"/>
      <c r="D17" s="82"/>
      <c r="E17" s="53">
        <v>5</v>
      </c>
      <c r="F17" s="73" t="s">
        <v>52</v>
      </c>
      <c r="G17" s="82"/>
      <c r="H17" s="81" t="s">
        <v>209</v>
      </c>
      <c r="I17" s="81"/>
      <c r="J17" s="81"/>
      <c r="K17" s="82"/>
      <c r="L17" s="81"/>
      <c r="M17" s="82"/>
      <c r="N17" s="81"/>
      <c r="O17" s="81"/>
      <c r="P17" s="3"/>
      <c r="Q17" s="99"/>
      <c r="R17" s="100"/>
      <c r="S17" s="99"/>
      <c r="T17" s="103"/>
      <c r="U17" s="97"/>
      <c r="V17" s="3"/>
      <c r="W17" s="3"/>
      <c r="X17" s="3"/>
      <c r="Y17" s="3"/>
      <c r="Z17" s="3"/>
      <c r="AA17" s="3"/>
      <c r="AB17" s="3"/>
      <c r="AC17" s="3"/>
      <c r="AD17" s="3"/>
      <c r="AE17" s="3"/>
      <c r="AF17" s="3"/>
    </row>
    <row r="18" spans="1:32">
      <c r="A18" s="51">
        <v>2</v>
      </c>
      <c r="B18" s="51" t="s">
        <v>166</v>
      </c>
      <c r="C18" s="82"/>
      <c r="D18" s="82"/>
      <c r="E18" s="53">
        <v>6</v>
      </c>
      <c r="F18" s="34" t="s">
        <v>50</v>
      </c>
      <c r="G18" s="82"/>
      <c r="H18" s="81" t="s">
        <v>209</v>
      </c>
      <c r="I18" s="81"/>
      <c r="J18" s="81"/>
      <c r="K18" s="82"/>
      <c r="L18" s="81"/>
      <c r="M18" s="82"/>
      <c r="N18" s="81"/>
      <c r="O18" s="81"/>
      <c r="Q18" s="99"/>
      <c r="R18" s="100"/>
      <c r="S18" s="99"/>
      <c r="T18" s="103"/>
      <c r="U18" s="111"/>
    </row>
    <row r="19" spans="1:32">
      <c r="A19" s="50">
        <v>2</v>
      </c>
      <c r="B19" s="50" t="s">
        <v>166</v>
      </c>
      <c r="C19" s="82"/>
      <c r="D19" s="82"/>
      <c r="E19" s="53">
        <v>8</v>
      </c>
      <c r="F19" s="55" t="s">
        <v>63</v>
      </c>
      <c r="H19" s="81" t="s">
        <v>210</v>
      </c>
      <c r="I19" s="81" t="s">
        <v>195</v>
      </c>
      <c r="J19" s="81" t="s">
        <v>195</v>
      </c>
      <c r="K19" s="82" t="s">
        <v>196</v>
      </c>
      <c r="L19" s="81" t="s">
        <v>197</v>
      </c>
      <c r="M19" s="82" t="s">
        <v>198</v>
      </c>
      <c r="N19" s="138"/>
      <c r="O19" s="82"/>
      <c r="Q19" s="99"/>
      <c r="R19" s="100"/>
      <c r="S19" s="99"/>
      <c r="T19" s="103"/>
      <c r="U19" s="112"/>
    </row>
    <row r="20" spans="1:32">
      <c r="A20" s="51">
        <v>2</v>
      </c>
      <c r="B20" s="51" t="s">
        <v>166</v>
      </c>
      <c r="C20" s="82"/>
      <c r="D20" s="82"/>
      <c r="E20" s="53">
        <v>9</v>
      </c>
      <c r="F20" s="34" t="s">
        <v>69</v>
      </c>
      <c r="G20" s="82"/>
      <c r="H20" s="81" t="s">
        <v>210</v>
      </c>
      <c r="I20" s="81" t="s">
        <v>195</v>
      </c>
      <c r="J20" s="81" t="s">
        <v>195</v>
      </c>
      <c r="K20" s="82" t="s">
        <v>196</v>
      </c>
      <c r="L20" s="81" t="s">
        <v>197</v>
      </c>
      <c r="M20" s="82" t="s">
        <v>198</v>
      </c>
      <c r="N20" s="81"/>
      <c r="O20" s="82"/>
      <c r="Q20" s="114"/>
      <c r="R20" s="113"/>
      <c r="S20" s="99"/>
      <c r="T20" s="103"/>
      <c r="U20" s="111"/>
    </row>
    <row r="21" spans="1:32">
      <c r="A21" s="50">
        <v>2</v>
      </c>
      <c r="B21" s="50" t="s">
        <v>166</v>
      </c>
      <c r="C21" s="82"/>
      <c r="D21" s="82"/>
      <c r="E21" s="53">
        <v>10</v>
      </c>
      <c r="F21" s="55" t="s">
        <v>54</v>
      </c>
      <c r="G21" s="82"/>
      <c r="H21" s="81" t="s">
        <v>209</v>
      </c>
      <c r="I21" s="81" t="s">
        <v>195</v>
      </c>
      <c r="J21" s="81" t="s">
        <v>195</v>
      </c>
      <c r="K21" s="82" t="s">
        <v>196</v>
      </c>
      <c r="L21" s="81" t="s">
        <v>197</v>
      </c>
      <c r="M21" s="82" t="s">
        <v>198</v>
      </c>
      <c r="N21" s="81"/>
      <c r="O21" s="82"/>
      <c r="Q21" s="99"/>
      <c r="R21" s="100"/>
      <c r="S21" s="99"/>
      <c r="T21" s="103"/>
      <c r="U21" s="111"/>
    </row>
    <row r="22" spans="1:32">
      <c r="A22" s="51">
        <v>2</v>
      </c>
      <c r="B22" s="51" t="s">
        <v>166</v>
      </c>
      <c r="C22" s="82"/>
      <c r="D22" s="82"/>
      <c r="E22" s="53">
        <v>11</v>
      </c>
      <c r="F22" s="33" t="s">
        <v>64</v>
      </c>
      <c r="G22" s="82"/>
      <c r="H22" s="81" t="s">
        <v>209</v>
      </c>
      <c r="I22" s="81" t="s">
        <v>195</v>
      </c>
      <c r="J22" s="81" t="s">
        <v>195</v>
      </c>
      <c r="K22" s="82" t="s">
        <v>196</v>
      </c>
      <c r="L22" s="81" t="s">
        <v>197</v>
      </c>
      <c r="M22" s="82" t="s">
        <v>198</v>
      </c>
      <c r="N22" s="81"/>
      <c r="O22" s="82"/>
      <c r="Q22" s="99"/>
      <c r="R22" s="100"/>
      <c r="S22" s="99"/>
      <c r="T22" s="103"/>
      <c r="U22" s="111"/>
    </row>
    <row r="23" spans="1:32">
      <c r="A23" s="50">
        <v>2</v>
      </c>
      <c r="B23" s="50" t="s">
        <v>166</v>
      </c>
      <c r="C23" s="82"/>
      <c r="D23" s="82"/>
      <c r="E23" s="53">
        <v>12</v>
      </c>
      <c r="F23" s="73" t="s">
        <v>80</v>
      </c>
      <c r="G23" s="82"/>
      <c r="H23" s="81" t="s">
        <v>209</v>
      </c>
      <c r="I23" s="81" t="s">
        <v>195</v>
      </c>
      <c r="J23" s="81" t="s">
        <v>195</v>
      </c>
      <c r="K23" s="82" t="s">
        <v>196</v>
      </c>
      <c r="L23" s="81" t="s">
        <v>197</v>
      </c>
      <c r="M23" s="82" t="s">
        <v>198</v>
      </c>
      <c r="N23" s="81"/>
      <c r="O23" s="82"/>
      <c r="Q23" s="99"/>
      <c r="R23" s="100"/>
      <c r="S23" s="99"/>
      <c r="T23" s="103"/>
      <c r="U23" s="97"/>
    </row>
    <row r="24" spans="1:32">
      <c r="A24" s="51">
        <v>2</v>
      </c>
      <c r="B24" s="51" t="s">
        <v>166</v>
      </c>
      <c r="C24" s="82"/>
      <c r="D24" s="82"/>
      <c r="E24" s="53">
        <v>13</v>
      </c>
      <c r="F24" s="33" t="s">
        <v>83</v>
      </c>
      <c r="G24" s="82"/>
      <c r="H24" s="81" t="s">
        <v>210</v>
      </c>
      <c r="I24" s="81" t="s">
        <v>195</v>
      </c>
      <c r="J24" s="81" t="s">
        <v>195</v>
      </c>
      <c r="K24" s="82" t="s">
        <v>196</v>
      </c>
      <c r="L24" s="81" t="s">
        <v>197</v>
      </c>
      <c r="M24" s="82" t="s">
        <v>198</v>
      </c>
      <c r="N24" s="81"/>
      <c r="O24" s="82"/>
      <c r="Q24" s="99"/>
      <c r="R24" s="100"/>
      <c r="S24" s="99"/>
      <c r="T24" s="103"/>
      <c r="U24" s="97"/>
    </row>
    <row r="25" spans="1:32">
      <c r="A25" s="50">
        <v>2</v>
      </c>
      <c r="B25" s="50" t="s">
        <v>166</v>
      </c>
      <c r="C25" s="82"/>
      <c r="D25" s="82"/>
      <c r="E25" s="53">
        <v>14</v>
      </c>
      <c r="F25" s="73" t="s">
        <v>85</v>
      </c>
      <c r="G25" s="82"/>
      <c r="H25" s="81" t="s">
        <v>210</v>
      </c>
      <c r="I25" s="81" t="s">
        <v>195</v>
      </c>
      <c r="J25" s="81" t="s">
        <v>195</v>
      </c>
      <c r="K25" s="82" t="s">
        <v>196</v>
      </c>
      <c r="L25" s="81" t="s">
        <v>197</v>
      </c>
      <c r="M25" s="82" t="s">
        <v>198</v>
      </c>
      <c r="N25" s="81"/>
      <c r="O25" s="82"/>
      <c r="Q25" s="99"/>
      <c r="R25" s="100"/>
      <c r="S25" s="99"/>
      <c r="T25" s="103"/>
      <c r="U25" s="97"/>
    </row>
    <row r="26" spans="1:32">
      <c r="A26" s="51">
        <v>2</v>
      </c>
      <c r="B26" s="51" t="s">
        <v>166</v>
      </c>
      <c r="C26" s="82"/>
      <c r="D26" s="82"/>
      <c r="E26" s="53">
        <v>15</v>
      </c>
      <c r="F26" s="33" t="s">
        <v>87</v>
      </c>
      <c r="G26" s="82"/>
      <c r="H26" s="81" t="s">
        <v>210</v>
      </c>
      <c r="I26" s="81" t="s">
        <v>195</v>
      </c>
      <c r="J26" s="81" t="s">
        <v>195</v>
      </c>
      <c r="K26" s="82" t="s">
        <v>196</v>
      </c>
      <c r="L26" s="81" t="s">
        <v>197</v>
      </c>
      <c r="M26" s="82" t="s">
        <v>198</v>
      </c>
      <c r="N26" s="81"/>
      <c r="O26" s="82"/>
      <c r="Q26" s="99"/>
      <c r="R26" s="100"/>
      <c r="S26" s="99"/>
      <c r="T26" s="103"/>
      <c r="U26" s="97"/>
    </row>
    <row r="27" spans="1:32">
      <c r="A27" s="50">
        <v>2</v>
      </c>
      <c r="B27" s="50" t="s">
        <v>166</v>
      </c>
      <c r="C27" s="82"/>
      <c r="D27" s="82"/>
      <c r="E27" s="53">
        <v>16</v>
      </c>
      <c r="F27" s="73" t="s">
        <v>88</v>
      </c>
      <c r="G27" s="82"/>
      <c r="H27" s="81" t="s">
        <v>209</v>
      </c>
      <c r="I27" s="81" t="s">
        <v>195</v>
      </c>
      <c r="J27" s="81" t="s">
        <v>204</v>
      </c>
      <c r="K27" s="82" t="s">
        <v>205</v>
      </c>
      <c r="L27" s="81" t="s">
        <v>201</v>
      </c>
      <c r="M27" s="82" t="s">
        <v>199</v>
      </c>
      <c r="N27" s="81" t="s">
        <v>211</v>
      </c>
      <c r="O27" s="82"/>
      <c r="Q27" s="99"/>
      <c r="R27" s="100"/>
      <c r="S27" s="99"/>
      <c r="T27" s="103"/>
      <c r="U27" s="97"/>
    </row>
    <row r="28" spans="1:32">
      <c r="A28" s="51">
        <v>2</v>
      </c>
      <c r="B28" s="51" t="s">
        <v>166</v>
      </c>
      <c r="C28" s="82"/>
      <c r="D28" s="82"/>
      <c r="E28" s="53">
        <v>17</v>
      </c>
      <c r="F28" s="33" t="s">
        <v>89</v>
      </c>
      <c r="G28" s="82"/>
      <c r="H28" s="81" t="s">
        <v>212</v>
      </c>
      <c r="I28" s="81" t="s">
        <v>195</v>
      </c>
      <c r="J28" s="81" t="s">
        <v>195</v>
      </c>
      <c r="K28" s="82" t="s">
        <v>196</v>
      </c>
      <c r="L28" s="81" t="s">
        <v>197</v>
      </c>
      <c r="M28" s="82" t="s">
        <v>207</v>
      </c>
      <c r="N28" s="81" t="s">
        <v>211</v>
      </c>
      <c r="O28" s="82"/>
      <c r="Q28" s="99"/>
      <c r="R28" s="100"/>
      <c r="S28" s="99"/>
      <c r="T28" s="103"/>
      <c r="U28" s="97"/>
    </row>
    <row r="29" spans="1:32">
      <c r="A29" s="50">
        <v>2</v>
      </c>
      <c r="B29" s="50" t="s">
        <v>166</v>
      </c>
      <c r="C29" s="82"/>
      <c r="D29" s="82"/>
      <c r="E29" s="53">
        <v>18</v>
      </c>
      <c r="F29" s="73" t="s">
        <v>90</v>
      </c>
      <c r="G29" s="82"/>
      <c r="H29" s="81" t="s">
        <v>213</v>
      </c>
      <c r="I29" s="81" t="s">
        <v>195</v>
      </c>
      <c r="J29" s="81" t="s">
        <v>195</v>
      </c>
      <c r="K29" s="82" t="s">
        <v>196</v>
      </c>
      <c r="L29" s="81" t="s">
        <v>197</v>
      </c>
      <c r="M29" s="82" t="s">
        <v>207</v>
      </c>
      <c r="N29" s="81" t="s">
        <v>214</v>
      </c>
      <c r="O29" s="82"/>
      <c r="Q29" s="99"/>
      <c r="R29" s="100"/>
      <c r="S29" s="99"/>
      <c r="T29" s="103"/>
      <c r="U29" s="112"/>
    </row>
    <row r="30" spans="1:32">
      <c r="A30" s="50" t="s">
        <v>167</v>
      </c>
      <c r="B30" s="50" t="s">
        <v>168</v>
      </c>
      <c r="C30" s="82"/>
      <c r="D30" s="82"/>
      <c r="E30" s="53">
        <v>7</v>
      </c>
      <c r="F30" s="73" t="s">
        <v>49</v>
      </c>
      <c r="G30" s="82"/>
      <c r="H30" s="81"/>
      <c r="I30" s="81"/>
      <c r="J30" s="81"/>
      <c r="K30" s="82"/>
      <c r="L30" s="81"/>
      <c r="M30" s="82"/>
      <c r="N30" s="81"/>
      <c r="O30" s="82"/>
      <c r="Q30" s="99"/>
      <c r="R30" s="100"/>
      <c r="S30" s="99"/>
      <c r="T30" s="103"/>
      <c r="U30" s="97"/>
    </row>
    <row r="31" spans="1:32">
      <c r="A31" s="51" t="s">
        <v>167</v>
      </c>
      <c r="B31" s="51" t="s">
        <v>168</v>
      </c>
      <c r="C31" s="82"/>
      <c r="D31" s="82"/>
      <c r="E31" s="53">
        <v>5</v>
      </c>
      <c r="F31" s="33" t="s">
        <v>52</v>
      </c>
      <c r="G31" s="82"/>
      <c r="H31" s="81"/>
      <c r="I31" s="81"/>
      <c r="J31" s="81"/>
      <c r="K31" s="82"/>
      <c r="L31" s="81"/>
      <c r="M31" s="82"/>
      <c r="N31" s="81"/>
      <c r="O31" s="82"/>
      <c r="Q31" s="99"/>
      <c r="R31" s="100"/>
      <c r="S31" s="99"/>
      <c r="T31" s="103"/>
      <c r="U31" s="97"/>
    </row>
    <row r="32" spans="1:32">
      <c r="A32" s="50" t="s">
        <v>167</v>
      </c>
      <c r="B32" s="50" t="s">
        <v>168</v>
      </c>
      <c r="C32" s="82"/>
      <c r="D32" s="82"/>
      <c r="E32" s="53">
        <v>6</v>
      </c>
      <c r="F32" s="73" t="s">
        <v>50</v>
      </c>
      <c r="G32" s="82"/>
      <c r="H32" s="81"/>
      <c r="I32" s="81"/>
      <c r="J32" s="81"/>
      <c r="K32" s="82"/>
      <c r="L32" s="81"/>
      <c r="M32" s="82"/>
      <c r="N32" s="81"/>
      <c r="O32" s="82"/>
      <c r="Q32" s="99"/>
      <c r="R32" s="99"/>
      <c r="S32" s="99"/>
      <c r="T32" s="110"/>
      <c r="U32" s="97"/>
    </row>
    <row r="33" spans="1:21">
      <c r="A33" s="51" t="s">
        <v>167</v>
      </c>
      <c r="B33" s="51" t="s">
        <v>168</v>
      </c>
      <c r="C33" s="82"/>
      <c r="D33" s="82"/>
      <c r="E33" s="53">
        <v>10</v>
      </c>
      <c r="F33" s="33" t="s">
        <v>54</v>
      </c>
      <c r="G33" s="82"/>
      <c r="H33" s="81"/>
      <c r="I33" s="81"/>
      <c r="J33" s="81"/>
      <c r="K33" s="82"/>
      <c r="L33" s="81"/>
      <c r="M33" s="82"/>
      <c r="N33" s="16"/>
      <c r="O33" s="82"/>
      <c r="Q33" s="99"/>
      <c r="R33" s="100"/>
      <c r="S33" s="99"/>
      <c r="T33" s="103"/>
      <c r="U33" s="112"/>
    </row>
    <row r="34" spans="1:21" ht="40.5">
      <c r="A34" s="50" t="s">
        <v>167</v>
      </c>
      <c r="B34" s="50" t="s">
        <v>168</v>
      </c>
      <c r="C34" s="82"/>
      <c r="D34" s="82"/>
      <c r="E34" s="54">
        <v>19</v>
      </c>
      <c r="F34" s="73" t="s">
        <v>70</v>
      </c>
      <c r="G34" s="82"/>
      <c r="H34" s="81" t="s">
        <v>215</v>
      </c>
      <c r="I34" s="81" t="s">
        <v>195</v>
      </c>
      <c r="J34" s="81" t="s">
        <v>204</v>
      </c>
      <c r="K34" s="82" t="s">
        <v>196</v>
      </c>
      <c r="L34" s="81" t="s">
        <v>201</v>
      </c>
      <c r="M34" s="82" t="s">
        <v>199</v>
      </c>
      <c r="N34" s="82" t="s">
        <v>216</v>
      </c>
      <c r="O34" s="82"/>
      <c r="Q34" s="99"/>
      <c r="R34" s="100"/>
      <c r="S34" s="99"/>
      <c r="T34" s="103"/>
      <c r="U34" s="112"/>
    </row>
    <row r="35" spans="1:21">
      <c r="A35" s="51" t="s">
        <v>169</v>
      </c>
      <c r="B35" s="51" t="s">
        <v>168</v>
      </c>
      <c r="C35" s="82"/>
      <c r="D35" s="82"/>
      <c r="E35" s="53">
        <v>7</v>
      </c>
      <c r="F35" s="33" t="s">
        <v>49</v>
      </c>
      <c r="G35" s="82"/>
      <c r="H35" s="81"/>
      <c r="I35" s="81"/>
      <c r="J35" s="81"/>
      <c r="K35" s="82"/>
      <c r="L35" s="81"/>
      <c r="M35" s="82"/>
      <c r="N35" s="139"/>
      <c r="O35" s="82"/>
      <c r="Q35" s="99"/>
      <c r="R35" s="100"/>
      <c r="S35" s="99"/>
      <c r="T35" s="103"/>
      <c r="U35" s="97"/>
    </row>
    <row r="36" spans="1:21">
      <c r="A36" s="50" t="s">
        <v>169</v>
      </c>
      <c r="B36" s="50" t="s">
        <v>168</v>
      </c>
      <c r="C36" s="82"/>
      <c r="D36" s="82"/>
      <c r="E36" s="53">
        <v>10</v>
      </c>
      <c r="F36" s="73" t="s">
        <v>54</v>
      </c>
      <c r="G36" s="82"/>
      <c r="H36" s="81"/>
      <c r="I36" s="81"/>
      <c r="J36" s="81"/>
      <c r="K36" s="82"/>
      <c r="L36" s="81"/>
      <c r="M36" s="82"/>
      <c r="N36" s="139"/>
      <c r="O36" s="82"/>
      <c r="Q36" s="99"/>
      <c r="R36" s="100"/>
      <c r="S36" s="99"/>
      <c r="T36" s="103"/>
      <c r="U36" s="112"/>
    </row>
    <row r="37" spans="1:21">
      <c r="A37" s="51" t="s">
        <v>169</v>
      </c>
      <c r="B37" s="51" t="s">
        <v>168</v>
      </c>
      <c r="C37" s="82"/>
      <c r="D37" s="82"/>
      <c r="E37" s="54">
        <v>6</v>
      </c>
      <c r="F37" s="33" t="s">
        <v>57</v>
      </c>
      <c r="G37" s="82"/>
      <c r="H37" s="81"/>
      <c r="I37" s="81"/>
      <c r="J37" s="81"/>
      <c r="K37" s="82"/>
      <c r="L37" s="81"/>
      <c r="M37" s="82"/>
      <c r="N37" s="81"/>
      <c r="O37" s="82"/>
      <c r="Q37" s="99"/>
      <c r="R37" s="100"/>
      <c r="S37" s="99"/>
      <c r="T37" s="98"/>
      <c r="U37" s="97"/>
    </row>
    <row r="38" spans="1:21">
      <c r="A38" s="50" t="s">
        <v>169</v>
      </c>
      <c r="B38" s="50" t="s">
        <v>168</v>
      </c>
      <c r="C38" s="82"/>
      <c r="D38" s="82"/>
      <c r="E38" s="54">
        <v>5</v>
      </c>
      <c r="F38" s="73" t="s">
        <v>52</v>
      </c>
      <c r="G38" s="82"/>
      <c r="H38" s="81"/>
      <c r="I38" s="81"/>
      <c r="J38" s="81"/>
      <c r="K38" s="82"/>
      <c r="L38" s="81"/>
      <c r="M38" s="82"/>
      <c r="N38" s="81"/>
      <c r="O38" s="82"/>
      <c r="Q38" s="99"/>
      <c r="R38" s="100"/>
      <c r="S38" s="99"/>
      <c r="T38" s="110"/>
      <c r="U38" s="97"/>
    </row>
    <row r="39" spans="1:21">
      <c r="A39" s="50" t="s">
        <v>170</v>
      </c>
      <c r="B39" s="50" t="s">
        <v>171</v>
      </c>
      <c r="C39" s="82"/>
      <c r="D39" s="82"/>
      <c r="E39" s="53">
        <v>7</v>
      </c>
      <c r="F39" s="73" t="s">
        <v>49</v>
      </c>
      <c r="G39" s="82"/>
      <c r="H39" s="81"/>
      <c r="I39" s="81"/>
      <c r="J39" s="81"/>
      <c r="K39" s="82"/>
      <c r="L39" s="81"/>
      <c r="M39" s="82"/>
      <c r="N39" s="81"/>
      <c r="O39" s="82"/>
      <c r="Q39" s="99"/>
      <c r="R39" s="100"/>
      <c r="S39" s="99"/>
      <c r="T39" s="110"/>
      <c r="U39" s="111"/>
    </row>
    <row r="40" spans="1:21">
      <c r="A40" s="51" t="s">
        <v>170</v>
      </c>
      <c r="B40" s="51" t="s">
        <v>171</v>
      </c>
      <c r="C40" s="82"/>
      <c r="D40" s="82"/>
      <c r="E40" s="53">
        <v>10</v>
      </c>
      <c r="F40" s="33" t="s">
        <v>54</v>
      </c>
      <c r="G40" s="82"/>
      <c r="H40" s="81"/>
      <c r="I40" s="81"/>
      <c r="J40" s="81"/>
      <c r="K40" s="82"/>
      <c r="L40" s="81"/>
      <c r="M40" s="82"/>
      <c r="N40" s="138"/>
      <c r="O40" s="82"/>
      <c r="Q40" s="99"/>
      <c r="R40" s="100"/>
      <c r="S40" s="99"/>
      <c r="T40" s="110"/>
      <c r="U40" s="111"/>
    </row>
    <row r="41" spans="1:21" ht="40.5">
      <c r="A41" s="50" t="s">
        <v>170</v>
      </c>
      <c r="B41" s="50" t="s">
        <v>171</v>
      </c>
      <c r="C41" s="82"/>
      <c r="D41" s="82"/>
      <c r="E41" s="54">
        <v>20</v>
      </c>
      <c r="F41" s="73" t="s">
        <v>58</v>
      </c>
      <c r="G41" s="82"/>
      <c r="H41" s="81" t="s">
        <v>217</v>
      </c>
      <c r="I41" s="81" t="s">
        <v>195</v>
      </c>
      <c r="J41" s="81" t="s">
        <v>195</v>
      </c>
      <c r="K41" s="82" t="s">
        <v>196</v>
      </c>
      <c r="L41" s="81" t="s">
        <v>197</v>
      </c>
      <c r="M41" s="82" t="s">
        <v>198</v>
      </c>
      <c r="N41" s="81" t="s">
        <v>218</v>
      </c>
      <c r="O41" s="82"/>
      <c r="Q41" s="99"/>
      <c r="R41" s="100"/>
      <c r="S41" s="99"/>
      <c r="T41" s="110"/>
      <c r="U41" s="97"/>
    </row>
    <row r="42" spans="1:21">
      <c r="A42" s="51" t="s">
        <v>170</v>
      </c>
      <c r="B42" s="51" t="s">
        <v>171</v>
      </c>
      <c r="C42" s="82"/>
      <c r="D42" s="82"/>
      <c r="E42" s="53">
        <v>11</v>
      </c>
      <c r="F42" s="33" t="s">
        <v>64</v>
      </c>
      <c r="G42" s="82"/>
      <c r="H42" s="81"/>
      <c r="I42" s="81"/>
      <c r="J42" s="81"/>
      <c r="K42" s="82"/>
      <c r="L42" s="81"/>
      <c r="M42" s="82"/>
      <c r="N42" s="81"/>
      <c r="O42" s="82"/>
      <c r="Q42" s="99"/>
      <c r="R42" s="100"/>
      <c r="S42" s="99"/>
      <c r="T42" s="103"/>
      <c r="U42" s="97"/>
    </row>
    <row r="43" spans="1:21">
      <c r="A43" s="50" t="s">
        <v>170</v>
      </c>
      <c r="B43" s="50" t="s">
        <v>171</v>
      </c>
      <c r="C43" s="82"/>
      <c r="D43" s="82"/>
      <c r="E43" s="53">
        <v>12</v>
      </c>
      <c r="F43" s="73" t="s">
        <v>71</v>
      </c>
      <c r="G43" s="82"/>
      <c r="H43" s="81"/>
      <c r="I43" s="81"/>
      <c r="J43" s="81"/>
      <c r="K43" s="82"/>
      <c r="L43" s="81"/>
      <c r="M43" s="82"/>
      <c r="N43" s="81"/>
      <c r="O43" s="82"/>
      <c r="Q43" s="99"/>
      <c r="R43" s="100"/>
      <c r="S43" s="99"/>
      <c r="T43" s="103"/>
      <c r="U43" s="97"/>
    </row>
    <row r="44" spans="1:21">
      <c r="A44" s="51" t="s">
        <v>170</v>
      </c>
      <c r="B44" s="51" t="s">
        <v>171</v>
      </c>
      <c r="C44" s="82"/>
      <c r="D44" s="82"/>
      <c r="E44" s="53">
        <v>8</v>
      </c>
      <c r="F44" s="33" t="s">
        <v>76</v>
      </c>
      <c r="G44" s="82"/>
      <c r="H44" s="81"/>
      <c r="I44" s="81"/>
      <c r="J44" s="81"/>
      <c r="K44" s="82"/>
      <c r="L44" s="81"/>
      <c r="M44" s="82"/>
      <c r="N44" s="82"/>
      <c r="O44" s="82"/>
      <c r="Q44" s="99"/>
      <c r="R44" s="100"/>
      <c r="S44" s="99"/>
      <c r="T44" s="103"/>
      <c r="U44" s="97"/>
    </row>
    <row r="45" spans="1:21">
      <c r="A45" s="50" t="s">
        <v>170</v>
      </c>
      <c r="B45" s="50" t="s">
        <v>171</v>
      </c>
      <c r="C45" s="82"/>
      <c r="D45" s="82"/>
      <c r="E45" s="53">
        <v>9</v>
      </c>
      <c r="F45" s="73" t="s">
        <v>69</v>
      </c>
      <c r="G45" s="82"/>
      <c r="H45" s="81"/>
      <c r="I45" s="81"/>
      <c r="J45" s="81"/>
      <c r="K45" s="82"/>
      <c r="L45" s="81"/>
      <c r="M45" s="82"/>
      <c r="N45" s="81"/>
      <c r="O45" s="82"/>
      <c r="Q45" s="99"/>
      <c r="R45" s="100"/>
      <c r="S45" s="99"/>
      <c r="T45" s="103"/>
      <c r="U45" s="97"/>
    </row>
    <row r="46" spans="1:21">
      <c r="A46" s="51" t="s">
        <v>170</v>
      </c>
      <c r="B46" s="51" t="s">
        <v>171</v>
      </c>
      <c r="C46" s="82"/>
      <c r="D46" s="82"/>
      <c r="E46" s="54">
        <v>5</v>
      </c>
      <c r="F46" s="33" t="s">
        <v>81</v>
      </c>
      <c r="G46" s="82"/>
      <c r="H46" s="81"/>
      <c r="I46" s="81"/>
      <c r="J46" s="81"/>
      <c r="K46" s="82"/>
      <c r="L46" s="81"/>
      <c r="M46" s="82"/>
      <c r="N46" s="81"/>
      <c r="O46" s="82"/>
      <c r="Q46" s="99"/>
      <c r="R46" s="100"/>
      <c r="S46" s="99"/>
      <c r="T46" s="103"/>
      <c r="U46" s="97"/>
    </row>
    <row r="47" spans="1:21">
      <c r="A47" s="50" t="s">
        <v>170</v>
      </c>
      <c r="B47" s="50" t="s">
        <v>171</v>
      </c>
      <c r="C47" s="82"/>
      <c r="D47" s="82"/>
      <c r="E47" s="54">
        <v>6</v>
      </c>
      <c r="F47" s="73" t="s">
        <v>75</v>
      </c>
      <c r="G47" s="82"/>
      <c r="H47" s="81"/>
      <c r="I47" s="81"/>
      <c r="J47" s="81"/>
      <c r="K47" s="82"/>
      <c r="L47" s="81"/>
      <c r="M47" s="82"/>
      <c r="N47" s="81"/>
      <c r="O47" s="82"/>
      <c r="Q47" s="213"/>
      <c r="R47" s="214"/>
      <c r="S47" s="216"/>
      <c r="T47" s="217"/>
      <c r="U47" s="97"/>
    </row>
    <row r="48" spans="1:21">
      <c r="A48" s="51" t="s">
        <v>170</v>
      </c>
      <c r="B48" s="51" t="s">
        <v>171</v>
      </c>
      <c r="C48" s="82"/>
      <c r="D48" s="82"/>
      <c r="E48" s="53">
        <v>18</v>
      </c>
      <c r="F48" s="33" t="s">
        <v>86</v>
      </c>
      <c r="G48" s="82"/>
      <c r="H48" s="81"/>
      <c r="I48" s="81"/>
      <c r="J48" s="81"/>
      <c r="K48" s="82"/>
      <c r="L48" s="81"/>
      <c r="M48" s="82"/>
      <c r="N48" s="81"/>
      <c r="O48" s="82"/>
      <c r="Q48" s="213"/>
      <c r="R48" s="215"/>
      <c r="S48" s="216"/>
      <c r="T48" s="218"/>
      <c r="U48" s="97"/>
    </row>
    <row r="49" spans="1:21">
      <c r="A49" s="50" t="s">
        <v>170</v>
      </c>
      <c r="B49" s="50" t="s">
        <v>171</v>
      </c>
      <c r="C49" s="82"/>
      <c r="D49" s="82"/>
      <c r="E49" s="53">
        <v>18</v>
      </c>
      <c r="F49" s="73" t="s">
        <v>86</v>
      </c>
      <c r="G49" s="82"/>
      <c r="H49" s="81"/>
      <c r="I49" s="81"/>
      <c r="J49" s="81"/>
      <c r="K49" s="82"/>
      <c r="L49" s="81"/>
      <c r="M49" s="82"/>
      <c r="N49" s="81"/>
      <c r="O49" s="82"/>
      <c r="Q49" s="99"/>
      <c r="R49" s="100"/>
      <c r="S49" s="99"/>
      <c r="T49" s="107"/>
      <c r="U49" s="97"/>
    </row>
    <row r="50" spans="1:21">
      <c r="A50" s="51" t="s">
        <v>170</v>
      </c>
      <c r="B50" s="51" t="s">
        <v>171</v>
      </c>
      <c r="C50" s="82"/>
      <c r="D50" s="82"/>
      <c r="E50" s="53">
        <v>13</v>
      </c>
      <c r="F50" s="33" t="s">
        <v>83</v>
      </c>
      <c r="G50" s="82"/>
      <c r="H50" s="81"/>
      <c r="I50" s="81"/>
      <c r="J50" s="81"/>
      <c r="K50" s="82"/>
      <c r="L50" s="81"/>
      <c r="M50" s="82"/>
      <c r="N50" s="81"/>
      <c r="O50" s="82"/>
      <c r="Q50" s="99"/>
      <c r="R50" s="100"/>
      <c r="S50" s="99"/>
      <c r="T50" s="107"/>
      <c r="U50" s="97"/>
    </row>
    <row r="51" spans="1:21">
      <c r="A51" s="50" t="s">
        <v>170</v>
      </c>
      <c r="B51" s="50" t="s">
        <v>171</v>
      </c>
      <c r="C51" s="82"/>
      <c r="D51" s="82"/>
      <c r="E51" s="54">
        <v>14</v>
      </c>
      <c r="F51" s="73" t="s">
        <v>85</v>
      </c>
      <c r="G51" s="82"/>
      <c r="H51" s="81"/>
      <c r="I51" s="81"/>
      <c r="J51" s="81"/>
      <c r="K51" s="82"/>
      <c r="L51" s="81"/>
      <c r="M51" s="82"/>
      <c r="N51" s="81"/>
      <c r="O51" s="82"/>
      <c r="Q51" s="99"/>
      <c r="R51" s="100"/>
      <c r="S51" s="99"/>
      <c r="T51" s="98"/>
      <c r="U51" s="105"/>
    </row>
    <row r="52" spans="1:21">
      <c r="A52" s="51" t="s">
        <v>170</v>
      </c>
      <c r="B52" s="51" t="s">
        <v>171</v>
      </c>
      <c r="C52" s="82"/>
      <c r="D52" s="82"/>
      <c r="E52" s="54">
        <v>15</v>
      </c>
      <c r="F52" s="33" t="s">
        <v>87</v>
      </c>
      <c r="G52" s="82"/>
      <c r="H52" s="81"/>
      <c r="I52" s="81"/>
      <c r="J52" s="81"/>
      <c r="K52" s="82"/>
      <c r="L52" s="81"/>
      <c r="M52" s="82"/>
      <c r="N52" s="81"/>
      <c r="O52" s="82"/>
      <c r="Q52" s="99"/>
      <c r="R52" s="100"/>
      <c r="S52" s="99"/>
      <c r="T52" s="98"/>
      <c r="U52" s="97"/>
    </row>
    <row r="53" spans="1:21">
      <c r="A53" s="50" t="s">
        <v>170</v>
      </c>
      <c r="B53" s="50" t="s">
        <v>171</v>
      </c>
      <c r="C53" s="82"/>
      <c r="D53" s="82"/>
      <c r="E53" s="54">
        <v>21</v>
      </c>
      <c r="F53" s="73" t="s">
        <v>59</v>
      </c>
      <c r="G53" s="82"/>
      <c r="H53" s="81" t="s">
        <v>210</v>
      </c>
      <c r="I53" s="81" t="s">
        <v>195</v>
      </c>
      <c r="J53" s="81" t="s">
        <v>195</v>
      </c>
      <c r="K53" s="82" t="s">
        <v>196</v>
      </c>
      <c r="L53" s="81" t="s">
        <v>197</v>
      </c>
      <c r="M53" s="82" t="s">
        <v>198</v>
      </c>
      <c r="N53" s="81"/>
      <c r="O53" s="82"/>
      <c r="Q53" s="99"/>
      <c r="R53" s="100"/>
      <c r="S53" s="99"/>
      <c r="T53" s="98"/>
      <c r="U53" s="105"/>
    </row>
    <row r="54" spans="1:21">
      <c r="A54" s="51" t="s">
        <v>172</v>
      </c>
      <c r="B54" s="51" t="s">
        <v>171</v>
      </c>
      <c r="C54" s="82"/>
      <c r="D54" s="82"/>
      <c r="E54" s="53">
        <v>7</v>
      </c>
      <c r="F54" s="200" t="s">
        <v>49</v>
      </c>
      <c r="G54" s="82"/>
      <c r="H54" s="81"/>
      <c r="I54" s="81"/>
      <c r="J54" s="81"/>
      <c r="K54" s="82"/>
      <c r="L54" s="81"/>
      <c r="M54" s="82"/>
      <c r="N54" s="81"/>
      <c r="O54" s="82"/>
      <c r="Q54" s="99"/>
      <c r="R54" s="100"/>
      <c r="S54" s="99"/>
      <c r="T54" s="103"/>
      <c r="U54" s="105"/>
    </row>
    <row r="55" spans="1:21" ht="40.5">
      <c r="A55" s="50" t="s">
        <v>172</v>
      </c>
      <c r="B55" s="50" t="s">
        <v>171</v>
      </c>
      <c r="C55" s="82"/>
      <c r="D55" s="82"/>
      <c r="E55" s="54">
        <v>22</v>
      </c>
      <c r="F55" s="201" t="s">
        <v>55</v>
      </c>
      <c r="G55" s="82"/>
      <c r="H55" s="81" t="s">
        <v>210</v>
      </c>
      <c r="I55" s="81" t="s">
        <v>195</v>
      </c>
      <c r="J55" s="81" t="s">
        <v>195</v>
      </c>
      <c r="K55" s="82" t="s">
        <v>205</v>
      </c>
      <c r="L55" s="81" t="s">
        <v>197</v>
      </c>
      <c r="M55" s="82" t="s">
        <v>198</v>
      </c>
      <c r="N55" s="81" t="s">
        <v>219</v>
      </c>
      <c r="O55" s="82"/>
      <c r="Q55" s="99"/>
      <c r="R55" s="100"/>
      <c r="S55" s="99"/>
      <c r="T55" s="107"/>
      <c r="U55" s="105"/>
    </row>
    <row r="56" spans="1:21">
      <c r="A56" s="51" t="s">
        <v>172</v>
      </c>
      <c r="B56" s="51" t="s">
        <v>171</v>
      </c>
      <c r="C56" s="82"/>
      <c r="D56" s="82"/>
      <c r="E56" s="54">
        <v>21</v>
      </c>
      <c r="F56" s="200" t="s">
        <v>59</v>
      </c>
      <c r="H56" s="81"/>
      <c r="I56" s="81"/>
      <c r="J56" s="81"/>
      <c r="K56" s="82"/>
      <c r="L56" s="81"/>
      <c r="M56" s="82"/>
      <c r="N56" s="81"/>
      <c r="O56" s="82"/>
      <c r="Q56" s="99"/>
      <c r="R56" s="100"/>
      <c r="S56" s="99"/>
      <c r="T56" s="107"/>
      <c r="U56" s="105"/>
    </row>
    <row r="57" spans="1:21">
      <c r="A57" s="50" t="s">
        <v>172</v>
      </c>
      <c r="B57" s="50" t="s">
        <v>171</v>
      </c>
      <c r="C57" s="82"/>
      <c r="D57" s="82"/>
      <c r="E57" s="53">
        <v>12</v>
      </c>
      <c r="F57" s="201" t="s">
        <v>65</v>
      </c>
      <c r="G57" s="82"/>
      <c r="H57" s="81"/>
      <c r="I57" s="81"/>
      <c r="J57" s="81"/>
      <c r="K57" s="82"/>
      <c r="L57" s="81"/>
      <c r="M57" s="82"/>
      <c r="N57" s="81"/>
      <c r="O57" s="82"/>
      <c r="Q57" s="99"/>
      <c r="R57" s="100"/>
      <c r="S57" s="99"/>
      <c r="T57" s="107"/>
      <c r="U57" s="105"/>
    </row>
    <row r="58" spans="1:21">
      <c r="A58" s="51" t="s">
        <v>172</v>
      </c>
      <c r="B58" s="51" t="s">
        <v>171</v>
      </c>
      <c r="C58" s="82"/>
      <c r="D58" s="82"/>
      <c r="E58" s="54">
        <v>23</v>
      </c>
      <c r="F58" s="200" t="s">
        <v>72</v>
      </c>
      <c r="G58" s="82"/>
      <c r="H58" s="81" t="s">
        <v>209</v>
      </c>
      <c r="I58" s="81" t="s">
        <v>195</v>
      </c>
      <c r="J58" s="81" t="s">
        <v>195</v>
      </c>
      <c r="K58" s="82" t="s">
        <v>196</v>
      </c>
      <c r="L58" s="81" t="s">
        <v>197</v>
      </c>
      <c r="M58" s="82" t="s">
        <v>198</v>
      </c>
      <c r="N58" s="81" t="s">
        <v>220</v>
      </c>
      <c r="O58" s="82"/>
      <c r="Q58" s="99"/>
      <c r="R58" s="100"/>
      <c r="S58" s="99"/>
      <c r="T58" s="98"/>
      <c r="U58" s="97"/>
    </row>
    <row r="59" spans="1:21">
      <c r="A59" s="50" t="s">
        <v>172</v>
      </c>
      <c r="B59" s="50" t="s">
        <v>171</v>
      </c>
      <c r="C59" s="82"/>
      <c r="D59" s="82"/>
      <c r="E59" s="54">
        <v>24</v>
      </c>
      <c r="F59" s="201" t="s">
        <v>77</v>
      </c>
      <c r="H59" s="81" t="s">
        <v>209</v>
      </c>
      <c r="I59" s="81" t="s">
        <v>195</v>
      </c>
      <c r="J59" s="81" t="s">
        <v>195</v>
      </c>
      <c r="K59" s="82" t="s">
        <v>196</v>
      </c>
      <c r="L59" s="81" t="s">
        <v>197</v>
      </c>
      <c r="M59" s="82" t="s">
        <v>198</v>
      </c>
      <c r="N59" s="81"/>
      <c r="O59" s="82"/>
      <c r="Q59" s="99"/>
      <c r="R59" s="100"/>
      <c r="S59" s="99"/>
      <c r="T59" s="103"/>
      <c r="U59" s="97"/>
    </row>
    <row r="60" spans="1:21">
      <c r="A60" s="51" t="s">
        <v>173</v>
      </c>
      <c r="B60" s="51" t="s">
        <v>171</v>
      </c>
      <c r="C60" s="82"/>
      <c r="D60" s="82"/>
      <c r="E60" s="54">
        <v>6</v>
      </c>
      <c r="F60" s="200" t="s">
        <v>50</v>
      </c>
      <c r="G60" s="82"/>
      <c r="H60" s="81"/>
      <c r="I60" s="81"/>
      <c r="J60" s="81"/>
      <c r="K60" s="82"/>
      <c r="L60" s="81"/>
      <c r="M60" s="82"/>
      <c r="N60" s="81"/>
      <c r="O60" s="82"/>
      <c r="Q60" s="99"/>
      <c r="R60" s="100"/>
      <c r="S60" s="99"/>
      <c r="T60" s="107"/>
      <c r="U60" s="97"/>
    </row>
    <row r="61" spans="1:21">
      <c r="A61" s="50" t="s">
        <v>173</v>
      </c>
      <c r="B61" s="50" t="s">
        <v>171</v>
      </c>
      <c r="C61" s="82"/>
      <c r="D61" s="82"/>
      <c r="E61" s="54">
        <v>5</v>
      </c>
      <c r="F61" s="201" t="s">
        <v>52</v>
      </c>
      <c r="G61" s="82"/>
      <c r="H61" s="81"/>
      <c r="I61" s="82"/>
      <c r="J61" s="82"/>
      <c r="K61" s="82"/>
      <c r="L61" s="81"/>
      <c r="M61" s="82"/>
      <c r="N61" s="81"/>
      <c r="O61" s="82"/>
      <c r="Q61" s="99"/>
      <c r="R61" s="100"/>
      <c r="S61" s="99"/>
      <c r="T61" s="103"/>
      <c r="U61" s="97"/>
    </row>
    <row r="62" spans="1:21">
      <c r="A62" s="51" t="s">
        <v>173</v>
      </c>
      <c r="B62" s="51" t="s">
        <v>171</v>
      </c>
      <c r="C62" s="82"/>
      <c r="D62" s="82"/>
      <c r="E62" s="54">
        <v>24</v>
      </c>
      <c r="F62" s="200" t="s">
        <v>60</v>
      </c>
      <c r="G62" s="82"/>
      <c r="H62" s="81"/>
      <c r="I62" s="82"/>
      <c r="J62" s="82"/>
      <c r="K62" s="82"/>
      <c r="L62" s="81"/>
      <c r="M62" s="82"/>
      <c r="N62" s="81"/>
      <c r="O62" s="82"/>
      <c r="Q62" s="99"/>
      <c r="R62" s="100"/>
      <c r="S62" s="99"/>
      <c r="T62" s="103"/>
      <c r="U62" s="97"/>
    </row>
    <row r="63" spans="1:21" ht="40.5">
      <c r="A63" s="50" t="s">
        <v>173</v>
      </c>
      <c r="B63" s="50" t="s">
        <v>171</v>
      </c>
      <c r="C63" s="82"/>
      <c r="D63" s="82"/>
      <c r="E63" s="54">
        <v>25</v>
      </c>
      <c r="F63" s="201" t="s">
        <v>66</v>
      </c>
      <c r="G63" s="82"/>
      <c r="H63" s="81" t="s">
        <v>209</v>
      </c>
      <c r="I63" s="81" t="s">
        <v>195</v>
      </c>
      <c r="J63" s="81" t="s">
        <v>195</v>
      </c>
      <c r="K63" s="82" t="s">
        <v>196</v>
      </c>
      <c r="L63" s="81" t="s">
        <v>197</v>
      </c>
      <c r="M63" s="82" t="s">
        <v>198</v>
      </c>
      <c r="N63" s="82" t="s">
        <v>221</v>
      </c>
      <c r="O63" s="82"/>
      <c r="Q63" s="99"/>
      <c r="R63" s="100"/>
      <c r="S63" s="99"/>
      <c r="T63" s="103"/>
      <c r="U63" s="97"/>
    </row>
    <row r="64" spans="1:21">
      <c r="A64" s="51" t="s">
        <v>173</v>
      </c>
      <c r="B64" s="51" t="s">
        <v>171</v>
      </c>
      <c r="C64" s="82"/>
      <c r="D64" s="82"/>
      <c r="E64" s="53">
        <v>10</v>
      </c>
      <c r="F64" s="200" t="s">
        <v>54</v>
      </c>
      <c r="G64" s="82"/>
      <c r="H64" s="81"/>
      <c r="I64" s="82"/>
      <c r="J64" s="82"/>
      <c r="K64" s="82"/>
      <c r="L64" s="81"/>
      <c r="M64" s="82"/>
      <c r="N64" s="81"/>
      <c r="O64" s="82"/>
      <c r="Q64" s="99"/>
      <c r="R64" s="100"/>
      <c r="S64" s="99"/>
      <c r="T64" s="103"/>
      <c r="U64" s="97"/>
    </row>
    <row r="65" spans="1:21">
      <c r="A65" s="50" t="s">
        <v>173</v>
      </c>
      <c r="B65" s="50" t="s">
        <v>171</v>
      </c>
      <c r="C65" s="82"/>
      <c r="D65" s="82"/>
      <c r="E65" s="53">
        <v>7</v>
      </c>
      <c r="F65" s="201" t="s">
        <v>49</v>
      </c>
      <c r="G65" s="82"/>
      <c r="H65" s="81"/>
      <c r="I65" s="82"/>
      <c r="J65" s="82"/>
      <c r="K65" s="82"/>
      <c r="L65" s="81"/>
      <c r="M65" s="82"/>
      <c r="N65" s="81"/>
      <c r="O65" s="82"/>
      <c r="Q65" s="99"/>
      <c r="R65" s="100"/>
      <c r="S65" s="99"/>
      <c r="T65" s="103"/>
      <c r="U65" s="97"/>
    </row>
    <row r="66" spans="1:21">
      <c r="A66" s="51" t="s">
        <v>173</v>
      </c>
      <c r="B66" s="51" t="s">
        <v>171</v>
      </c>
      <c r="C66" s="82"/>
      <c r="D66" s="82"/>
      <c r="E66" s="54">
        <v>26</v>
      </c>
      <c r="F66" s="200" t="s">
        <v>79</v>
      </c>
      <c r="G66" s="82"/>
      <c r="H66" s="81" t="s">
        <v>210</v>
      </c>
      <c r="I66" s="81" t="s">
        <v>195</v>
      </c>
      <c r="J66" s="81" t="s">
        <v>195</v>
      </c>
      <c r="K66" s="82" t="s">
        <v>196</v>
      </c>
      <c r="L66" s="81" t="s">
        <v>197</v>
      </c>
      <c r="M66" s="82" t="s">
        <v>198</v>
      </c>
      <c r="N66" s="82" t="s">
        <v>222</v>
      </c>
      <c r="O66" s="82"/>
      <c r="Q66" s="99"/>
      <c r="R66" s="100"/>
      <c r="S66" s="99"/>
      <c r="T66" s="103"/>
      <c r="U66" s="97"/>
    </row>
    <row r="67" spans="1:21">
      <c r="A67" s="50" t="s">
        <v>173</v>
      </c>
      <c r="B67" s="50" t="s">
        <v>171</v>
      </c>
      <c r="C67" s="82"/>
      <c r="D67" s="82"/>
      <c r="E67" s="54">
        <v>27</v>
      </c>
      <c r="F67" s="201" t="s">
        <v>56</v>
      </c>
      <c r="G67" s="82"/>
      <c r="H67" s="81" t="s">
        <v>210</v>
      </c>
      <c r="I67" s="81" t="s">
        <v>195</v>
      </c>
      <c r="J67" s="81" t="s">
        <v>195</v>
      </c>
      <c r="K67" s="82" t="s">
        <v>196</v>
      </c>
      <c r="L67" s="81" t="s">
        <v>201</v>
      </c>
      <c r="M67" s="82" t="s">
        <v>198</v>
      </c>
      <c r="N67" s="81" t="s">
        <v>223</v>
      </c>
      <c r="O67" s="82"/>
      <c r="Q67" s="99"/>
      <c r="R67" s="100"/>
      <c r="S67" s="99"/>
      <c r="T67" s="103"/>
      <c r="U67" s="97"/>
    </row>
    <row r="68" spans="1:21">
      <c r="A68" s="51" t="s">
        <v>173</v>
      </c>
      <c r="B68" s="51" t="s">
        <v>171</v>
      </c>
      <c r="C68" s="82"/>
      <c r="D68" s="82"/>
      <c r="E68" s="54">
        <v>28</v>
      </c>
      <c r="F68" s="200" t="s">
        <v>61</v>
      </c>
      <c r="G68" s="82"/>
      <c r="H68" s="81" t="s">
        <v>210</v>
      </c>
      <c r="I68" s="81" t="s">
        <v>195</v>
      </c>
      <c r="J68" s="81" t="s">
        <v>195</v>
      </c>
      <c r="K68" s="82" t="s">
        <v>196</v>
      </c>
      <c r="L68" s="81" t="s">
        <v>197</v>
      </c>
      <c r="M68" s="82" t="s">
        <v>198</v>
      </c>
      <c r="N68" s="81"/>
      <c r="O68" s="82"/>
      <c r="Q68" s="99"/>
      <c r="R68" s="100"/>
      <c r="S68" s="99"/>
      <c r="T68" s="103"/>
      <c r="U68" s="97"/>
    </row>
    <row r="69" spans="1:21">
      <c r="A69" s="50" t="s">
        <v>174</v>
      </c>
      <c r="B69" s="50" t="s">
        <v>171</v>
      </c>
      <c r="C69" s="82"/>
      <c r="D69" s="82"/>
      <c r="E69" s="53">
        <v>7</v>
      </c>
      <c r="F69" s="201" t="s">
        <v>51</v>
      </c>
      <c r="G69" s="82"/>
      <c r="H69" s="81"/>
      <c r="I69" s="81"/>
      <c r="J69" s="81"/>
      <c r="K69" s="82"/>
      <c r="L69" s="81"/>
      <c r="M69" s="82"/>
      <c r="N69" s="81"/>
      <c r="O69" s="82"/>
      <c r="Q69" s="99"/>
      <c r="R69" s="100"/>
      <c r="S69" s="99"/>
      <c r="T69" s="103"/>
      <c r="U69" s="97"/>
    </row>
    <row r="70" spans="1:21">
      <c r="A70" s="51" t="s">
        <v>174</v>
      </c>
      <c r="B70" s="51" t="s">
        <v>171</v>
      </c>
      <c r="C70" s="82"/>
      <c r="D70" s="82"/>
      <c r="E70" s="54">
        <v>27</v>
      </c>
      <c r="F70" s="200" t="s">
        <v>56</v>
      </c>
      <c r="G70" s="82"/>
      <c r="H70" s="81"/>
      <c r="I70" s="82"/>
      <c r="J70" s="82"/>
      <c r="K70" s="82"/>
      <c r="L70" s="81"/>
      <c r="M70" s="82"/>
      <c r="N70" s="81"/>
      <c r="O70" s="82"/>
      <c r="Q70" s="99"/>
      <c r="R70" s="100"/>
      <c r="S70" s="99"/>
      <c r="T70" s="103"/>
      <c r="U70" s="97"/>
    </row>
    <row r="71" spans="1:21">
      <c r="A71" s="50" t="s">
        <v>174</v>
      </c>
      <c r="B71" s="50" t="s">
        <v>171</v>
      </c>
      <c r="C71" s="82"/>
      <c r="D71" s="82"/>
      <c r="E71" s="54">
        <v>28</v>
      </c>
      <c r="F71" s="201" t="s">
        <v>61</v>
      </c>
      <c r="G71" s="82"/>
      <c r="H71" s="81"/>
      <c r="I71" s="81"/>
      <c r="J71" s="81"/>
      <c r="K71" s="82"/>
      <c r="L71" s="81"/>
      <c r="M71" s="82"/>
      <c r="N71" s="81"/>
      <c r="O71" s="82"/>
      <c r="Q71" s="99"/>
      <c r="R71" s="100"/>
      <c r="S71" s="99"/>
      <c r="T71" s="103"/>
      <c r="U71" s="97"/>
    </row>
    <row r="72" spans="1:21">
      <c r="A72" s="51" t="s">
        <v>174</v>
      </c>
      <c r="B72" s="51" t="s">
        <v>171</v>
      </c>
      <c r="C72" s="82"/>
      <c r="D72" s="82"/>
      <c r="E72" s="54">
        <v>26</v>
      </c>
      <c r="F72" s="200" t="s">
        <v>67</v>
      </c>
      <c r="G72" s="82"/>
      <c r="H72" s="81"/>
      <c r="I72" s="82"/>
      <c r="J72" s="82"/>
      <c r="K72" s="82"/>
      <c r="L72" s="81"/>
      <c r="M72" s="82"/>
      <c r="N72" s="81"/>
      <c r="O72" s="82"/>
      <c r="Q72" s="99"/>
      <c r="R72" s="100"/>
      <c r="S72" s="99"/>
      <c r="T72" s="103"/>
      <c r="U72" s="97"/>
    </row>
    <row r="73" spans="1:21">
      <c r="A73" s="50" t="s">
        <v>174</v>
      </c>
      <c r="B73" s="50" t="s">
        <v>171</v>
      </c>
      <c r="C73" s="82"/>
      <c r="D73" s="82"/>
      <c r="E73" s="54">
        <v>24</v>
      </c>
      <c r="F73" s="201" t="s">
        <v>73</v>
      </c>
      <c r="G73" s="82"/>
      <c r="H73" s="81"/>
      <c r="I73" s="81"/>
      <c r="J73" s="81"/>
      <c r="K73" s="82"/>
      <c r="L73" s="81"/>
      <c r="M73" s="82"/>
      <c r="N73" s="81"/>
      <c r="O73" s="82"/>
      <c r="Q73" s="99"/>
      <c r="R73" s="100"/>
      <c r="S73" s="99"/>
      <c r="T73" s="103"/>
      <c r="U73" s="105"/>
    </row>
    <row r="74" spans="1:21">
      <c r="A74" s="51" t="s">
        <v>174</v>
      </c>
      <c r="B74" s="51" t="s">
        <v>171</v>
      </c>
      <c r="C74" s="82"/>
      <c r="D74" s="82"/>
      <c r="E74" s="53">
        <v>21</v>
      </c>
      <c r="F74" s="51" t="s">
        <v>78</v>
      </c>
      <c r="G74" s="82"/>
      <c r="H74" s="81"/>
      <c r="I74" s="81"/>
      <c r="J74" s="81"/>
      <c r="K74" s="82"/>
      <c r="L74" s="81"/>
      <c r="M74" s="82"/>
      <c r="N74" s="81"/>
      <c r="O74" s="82"/>
      <c r="Q74" s="99"/>
      <c r="R74" s="100"/>
      <c r="S74" s="99"/>
      <c r="T74" s="103"/>
      <c r="U74" s="97"/>
    </row>
    <row r="75" spans="1:21">
      <c r="A75" s="50" t="s">
        <v>174</v>
      </c>
      <c r="B75" s="50" t="s">
        <v>171</v>
      </c>
      <c r="C75" s="82"/>
      <c r="D75" s="82"/>
      <c r="E75" s="53">
        <v>5</v>
      </c>
      <c r="F75" s="50" t="s">
        <v>52</v>
      </c>
      <c r="G75" s="82"/>
      <c r="H75" s="81"/>
      <c r="I75" s="81"/>
      <c r="J75" s="81"/>
      <c r="K75" s="82"/>
      <c r="L75" s="81"/>
      <c r="M75" s="82"/>
      <c r="N75" s="81"/>
      <c r="O75" s="82"/>
      <c r="Q75" s="99"/>
      <c r="R75" s="100"/>
      <c r="S75" s="99"/>
      <c r="T75" s="103"/>
      <c r="U75" s="105"/>
    </row>
    <row r="76" spans="1:21" ht="27">
      <c r="A76" s="51" t="s">
        <v>174</v>
      </c>
      <c r="B76" s="51" t="s">
        <v>171</v>
      </c>
      <c r="C76" s="82"/>
      <c r="D76" s="82"/>
      <c r="E76" s="54">
        <v>29</v>
      </c>
      <c r="F76" s="51" t="s">
        <v>82</v>
      </c>
      <c r="G76" s="82"/>
      <c r="H76" s="81" t="s">
        <v>210</v>
      </c>
      <c r="I76" s="82" t="s">
        <v>195</v>
      </c>
      <c r="J76" s="82" t="s">
        <v>204</v>
      </c>
      <c r="K76" s="82" t="s">
        <v>205</v>
      </c>
      <c r="L76" s="81" t="s">
        <v>224</v>
      </c>
      <c r="M76" s="82" t="s">
        <v>198</v>
      </c>
      <c r="N76" s="81" t="s">
        <v>225</v>
      </c>
      <c r="O76" s="82"/>
      <c r="Q76" s="99"/>
      <c r="R76" s="100"/>
      <c r="S76" s="99"/>
      <c r="T76" s="103"/>
      <c r="U76" s="105"/>
    </row>
    <row r="77" spans="1:21">
      <c r="A77" s="50" t="s">
        <v>174</v>
      </c>
      <c r="B77" s="50" t="s">
        <v>171</v>
      </c>
      <c r="C77" s="82"/>
      <c r="D77" s="82"/>
      <c r="E77" s="54">
        <v>30</v>
      </c>
      <c r="F77" s="50" t="s">
        <v>84</v>
      </c>
      <c r="G77" s="82"/>
      <c r="H77" s="81" t="s">
        <v>209</v>
      </c>
      <c r="I77" s="82" t="s">
        <v>195</v>
      </c>
      <c r="J77" s="82" t="s">
        <v>204</v>
      </c>
      <c r="K77" s="82" t="s">
        <v>205</v>
      </c>
      <c r="L77" s="81" t="s">
        <v>224</v>
      </c>
      <c r="M77" s="82" t="s">
        <v>198</v>
      </c>
      <c r="N77" s="81"/>
      <c r="O77" s="82"/>
      <c r="Q77" s="99"/>
      <c r="R77" s="100"/>
      <c r="S77" s="99"/>
      <c r="T77" s="103"/>
      <c r="U77" s="97"/>
    </row>
    <row r="78" spans="1:21">
      <c r="A78" s="50" t="s">
        <v>175</v>
      </c>
      <c r="B78" s="50" t="s">
        <v>14</v>
      </c>
      <c r="C78" s="82"/>
      <c r="D78" s="82"/>
      <c r="E78" s="53">
        <v>5</v>
      </c>
      <c r="F78" s="73" t="s">
        <v>52</v>
      </c>
      <c r="G78" s="82"/>
      <c r="H78" s="81"/>
      <c r="I78" s="82"/>
      <c r="J78" s="82"/>
      <c r="K78" s="82"/>
      <c r="L78" s="81"/>
      <c r="M78" s="82"/>
      <c r="N78" s="81"/>
      <c r="O78" s="82"/>
      <c r="Q78" s="99"/>
      <c r="R78" s="100"/>
      <c r="S78" s="99"/>
      <c r="T78" s="103"/>
      <c r="U78" s="97"/>
    </row>
    <row r="79" spans="1:21">
      <c r="A79" s="51" t="s">
        <v>175</v>
      </c>
      <c r="B79" s="51" t="s">
        <v>14</v>
      </c>
      <c r="C79" s="82"/>
      <c r="D79" s="82"/>
      <c r="E79" s="53">
        <v>10</v>
      </c>
      <c r="F79" s="33" t="s">
        <v>54</v>
      </c>
      <c r="G79" s="82"/>
      <c r="H79" s="81"/>
      <c r="I79" s="82"/>
      <c r="J79" s="82"/>
      <c r="K79" s="82"/>
      <c r="L79" s="81"/>
      <c r="M79" s="82"/>
      <c r="N79" s="81"/>
      <c r="O79" s="82"/>
      <c r="Q79" s="99"/>
      <c r="R79" s="100"/>
      <c r="S79" s="99"/>
      <c r="T79" s="103"/>
      <c r="U79" s="97"/>
    </row>
    <row r="80" spans="1:21">
      <c r="A80" s="50" t="s">
        <v>175</v>
      </c>
      <c r="B80" s="50" t="s">
        <v>14</v>
      </c>
      <c r="C80" s="82"/>
      <c r="D80" s="82"/>
      <c r="E80" s="53">
        <v>7</v>
      </c>
      <c r="F80" s="73" t="s">
        <v>49</v>
      </c>
      <c r="G80" s="82"/>
      <c r="H80" s="81"/>
      <c r="I80" s="82"/>
      <c r="J80" s="82"/>
      <c r="K80" s="82"/>
      <c r="L80" s="81"/>
      <c r="M80" s="82"/>
      <c r="N80" s="81"/>
      <c r="O80" s="82"/>
      <c r="Q80" s="99"/>
      <c r="R80" s="100"/>
      <c r="S80" s="99"/>
      <c r="T80" s="98"/>
      <c r="U80" s="97"/>
    </row>
    <row r="81" spans="1:21">
      <c r="A81" s="51" t="s">
        <v>175</v>
      </c>
      <c r="B81" s="51" t="s">
        <v>14</v>
      </c>
      <c r="C81" s="82"/>
      <c r="D81" s="82"/>
      <c r="E81" s="53">
        <v>6</v>
      </c>
      <c r="F81" s="33" t="s">
        <v>50</v>
      </c>
      <c r="G81" s="82"/>
      <c r="H81" s="81"/>
      <c r="I81" s="82"/>
      <c r="J81" s="82"/>
      <c r="K81" s="82"/>
      <c r="L81" s="81"/>
      <c r="M81" s="82"/>
      <c r="N81" s="81"/>
      <c r="O81" s="82"/>
      <c r="Q81" s="99"/>
      <c r="R81" s="100"/>
      <c r="S81" s="99"/>
      <c r="T81" s="98"/>
      <c r="U81" s="97"/>
    </row>
    <row r="82" spans="1:21" ht="27">
      <c r="A82" s="50" t="s">
        <v>175</v>
      </c>
      <c r="B82" s="50" t="s">
        <v>14</v>
      </c>
      <c r="C82" s="82"/>
      <c r="D82" s="82"/>
      <c r="E82" s="53">
        <v>31</v>
      </c>
      <c r="F82" s="73" t="s">
        <v>74</v>
      </c>
      <c r="G82" s="82"/>
      <c r="H82" s="81" t="s">
        <v>215</v>
      </c>
      <c r="I82" s="82" t="s">
        <v>195</v>
      </c>
      <c r="J82" s="82" t="s">
        <v>204</v>
      </c>
      <c r="K82" s="82" t="s">
        <v>205</v>
      </c>
      <c r="L82" s="81" t="s">
        <v>197</v>
      </c>
      <c r="M82" s="82" t="s">
        <v>207</v>
      </c>
      <c r="N82" s="81" t="s">
        <v>226</v>
      </c>
      <c r="O82" s="82"/>
      <c r="Q82" s="99"/>
      <c r="R82" s="100"/>
      <c r="S82" s="99"/>
      <c r="T82" s="98"/>
      <c r="U82" s="97"/>
    </row>
    <row r="83" spans="1:21">
      <c r="A83" s="51" t="s">
        <v>175</v>
      </c>
      <c r="B83" s="51" t="s">
        <v>14</v>
      </c>
      <c r="C83" s="82"/>
      <c r="D83" s="82"/>
      <c r="E83" s="53">
        <v>12</v>
      </c>
      <c r="F83" s="33" t="s">
        <v>71</v>
      </c>
      <c r="G83" s="82"/>
      <c r="H83" s="81"/>
      <c r="I83" s="82"/>
      <c r="J83" s="82"/>
      <c r="K83" s="82"/>
      <c r="L83" s="81"/>
      <c r="M83" s="82"/>
      <c r="N83" s="81"/>
      <c r="O83" s="82"/>
      <c r="Q83" s="99"/>
      <c r="R83" s="100"/>
      <c r="S83" s="99"/>
      <c r="T83" s="103"/>
      <c r="U83" s="105"/>
    </row>
    <row r="84" spans="1:21">
      <c r="A84" s="50" t="s">
        <v>176</v>
      </c>
      <c r="B84" s="50" t="s">
        <v>14</v>
      </c>
      <c r="C84" s="82"/>
      <c r="D84" s="82"/>
      <c r="E84" s="53">
        <v>5</v>
      </c>
      <c r="F84" s="73" t="s">
        <v>52</v>
      </c>
      <c r="G84" s="82"/>
      <c r="H84" s="81"/>
      <c r="I84" s="82"/>
      <c r="J84" s="82"/>
      <c r="K84" s="82"/>
      <c r="L84" s="81"/>
      <c r="M84" s="82"/>
      <c r="N84" s="81"/>
      <c r="O84" s="82"/>
      <c r="Q84" s="99"/>
      <c r="R84" s="100"/>
      <c r="S84" s="99"/>
      <c r="T84" s="103"/>
      <c r="U84" s="97"/>
    </row>
    <row r="85" spans="1:21">
      <c r="A85" s="51" t="s">
        <v>176</v>
      </c>
      <c r="B85" s="51" t="s">
        <v>14</v>
      </c>
      <c r="C85" s="82"/>
      <c r="D85" s="82"/>
      <c r="E85" s="53">
        <v>10</v>
      </c>
      <c r="F85" s="33" t="s">
        <v>54</v>
      </c>
      <c r="G85" s="82"/>
      <c r="H85" s="81"/>
      <c r="I85" s="82"/>
      <c r="J85" s="82"/>
      <c r="K85" s="82"/>
      <c r="L85" s="81"/>
      <c r="M85" s="82"/>
      <c r="N85" s="81"/>
      <c r="O85" s="82"/>
      <c r="Q85" s="99"/>
      <c r="R85" s="100"/>
      <c r="S85" s="99"/>
      <c r="T85" s="98"/>
      <c r="U85" s="97"/>
    </row>
    <row r="86" spans="1:21">
      <c r="A86" s="50" t="s">
        <v>176</v>
      </c>
      <c r="B86" s="50" t="s">
        <v>14</v>
      </c>
      <c r="C86" s="82"/>
      <c r="D86" s="82"/>
      <c r="E86" s="53">
        <v>7</v>
      </c>
      <c r="F86" s="73" t="s">
        <v>49</v>
      </c>
      <c r="H86" s="81"/>
      <c r="I86" s="82"/>
      <c r="J86" s="82"/>
      <c r="K86" s="82"/>
      <c r="L86" s="81"/>
      <c r="M86" s="82"/>
      <c r="N86" s="81"/>
      <c r="O86" s="82"/>
      <c r="Q86" s="99"/>
      <c r="R86" s="100"/>
      <c r="S86" s="99"/>
      <c r="T86" s="103"/>
      <c r="U86" s="97"/>
    </row>
    <row r="87" spans="1:21">
      <c r="A87" s="51" t="s">
        <v>176</v>
      </c>
      <c r="B87" s="51" t="s">
        <v>14</v>
      </c>
      <c r="C87" s="82"/>
      <c r="D87" s="82"/>
      <c r="E87" s="53">
        <v>6</v>
      </c>
      <c r="F87" s="33" t="s">
        <v>75</v>
      </c>
      <c r="H87" s="81"/>
      <c r="I87" s="82"/>
      <c r="J87" s="82"/>
      <c r="K87" s="82"/>
      <c r="L87" s="81"/>
      <c r="M87" s="82"/>
      <c r="N87" s="81"/>
      <c r="O87" s="82"/>
      <c r="Q87" s="99"/>
      <c r="R87" s="100"/>
      <c r="S87" s="99"/>
      <c r="T87" s="103"/>
      <c r="U87" s="97"/>
    </row>
    <row r="88" spans="1:21">
      <c r="A88" s="50" t="s">
        <v>176</v>
      </c>
      <c r="B88" s="50" t="s">
        <v>14</v>
      </c>
      <c r="C88" s="82"/>
      <c r="D88" s="82"/>
      <c r="E88" s="53">
        <v>12</v>
      </c>
      <c r="F88" s="73" t="s">
        <v>71</v>
      </c>
      <c r="G88" s="82"/>
      <c r="H88" s="81"/>
      <c r="I88" s="82"/>
      <c r="J88" s="82"/>
      <c r="K88" s="82"/>
      <c r="L88" s="81"/>
      <c r="M88" s="82"/>
      <c r="N88" s="81"/>
      <c r="O88" s="82"/>
      <c r="Q88" s="99"/>
      <c r="R88" s="100"/>
      <c r="S88" s="99"/>
      <c r="T88" s="103"/>
      <c r="U88" s="97"/>
    </row>
    <row r="89" spans="1:21">
      <c r="A89" s="101"/>
      <c r="B89" s="101"/>
      <c r="C89" s="82"/>
      <c r="D89" s="82"/>
      <c r="E89" s="102"/>
      <c r="F89" s="101"/>
      <c r="G89" s="82"/>
      <c r="H89" s="82"/>
      <c r="I89" s="82"/>
      <c r="J89" s="82"/>
      <c r="K89" s="82"/>
      <c r="L89" s="81"/>
      <c r="M89" s="82"/>
      <c r="N89" s="81"/>
      <c r="O89" s="82"/>
      <c r="Q89" s="99"/>
      <c r="R89" s="100"/>
      <c r="S89" s="99"/>
      <c r="T89" s="98"/>
      <c r="U89" s="97"/>
    </row>
    <row r="90" spans="1:21">
      <c r="A90" s="101"/>
      <c r="B90" s="101"/>
      <c r="C90" s="82"/>
      <c r="D90" s="82"/>
      <c r="E90" s="102"/>
      <c r="F90" s="101"/>
      <c r="G90" s="82"/>
      <c r="H90" s="82"/>
      <c r="I90" s="82"/>
      <c r="J90" s="82"/>
      <c r="K90" s="82"/>
      <c r="L90" s="81"/>
      <c r="M90" s="82"/>
      <c r="N90" s="82"/>
      <c r="O90" s="82"/>
      <c r="Q90" s="99"/>
      <c r="R90" s="100"/>
      <c r="S90" s="99"/>
      <c r="T90" s="98"/>
      <c r="U90" s="97"/>
    </row>
    <row r="91" spans="1:21">
      <c r="A91" s="101"/>
      <c r="B91" s="101"/>
      <c r="C91" s="82"/>
      <c r="D91" s="82"/>
      <c r="E91" s="102"/>
      <c r="F91" s="101"/>
      <c r="G91" s="82"/>
      <c r="H91" s="82"/>
      <c r="I91" s="82"/>
      <c r="J91" s="82"/>
      <c r="K91" s="82"/>
      <c r="L91" s="81"/>
      <c r="M91" s="82"/>
      <c r="N91" s="81"/>
      <c r="O91" s="82"/>
      <c r="Q91" s="99"/>
      <c r="R91" s="100"/>
      <c r="S91" s="99"/>
      <c r="T91" s="98"/>
      <c r="U91" s="97"/>
    </row>
    <row r="92" spans="1:21">
      <c r="A92" s="101"/>
      <c r="B92" s="101"/>
      <c r="C92" s="82"/>
      <c r="D92" s="82"/>
      <c r="E92" s="102"/>
      <c r="F92" s="101"/>
      <c r="G92" s="82"/>
      <c r="H92" s="82"/>
      <c r="I92" s="82"/>
      <c r="J92" s="82"/>
      <c r="K92" s="82"/>
      <c r="L92" s="81"/>
      <c r="M92" s="82"/>
      <c r="N92" s="81"/>
      <c r="O92" s="82"/>
      <c r="Q92" s="99"/>
      <c r="R92" s="100"/>
      <c r="S92" s="99"/>
      <c r="T92" s="98"/>
      <c r="U92" s="97"/>
    </row>
    <row r="93" spans="1:21">
      <c r="A93" s="101"/>
      <c r="B93" s="39"/>
      <c r="C93" s="82"/>
      <c r="D93" s="82"/>
      <c r="E93" s="95"/>
      <c r="F93" s="39"/>
      <c r="G93" s="82"/>
      <c r="H93" s="82"/>
      <c r="I93" s="82"/>
      <c r="J93" s="82"/>
      <c r="K93" s="82"/>
      <c r="L93" s="81"/>
      <c r="M93" s="82"/>
      <c r="N93" s="81"/>
      <c r="O93" s="82"/>
      <c r="Q93" s="99"/>
      <c r="R93" s="100"/>
      <c r="S93" s="99"/>
      <c r="T93" s="98"/>
      <c r="U93" s="97"/>
    </row>
    <row r="94" spans="1:21">
      <c r="A94" s="101"/>
      <c r="B94" s="101"/>
      <c r="C94" s="82"/>
      <c r="D94" s="82"/>
      <c r="E94" s="102"/>
      <c r="F94" s="101"/>
      <c r="G94" s="82"/>
      <c r="H94" s="82"/>
      <c r="I94" s="82"/>
      <c r="J94" s="82"/>
      <c r="K94" s="82"/>
      <c r="L94" s="81"/>
      <c r="M94" s="82"/>
      <c r="N94" s="81"/>
      <c r="O94" s="82"/>
      <c r="Q94" s="99"/>
      <c r="R94" s="100"/>
      <c r="S94" s="99"/>
      <c r="T94" s="98"/>
      <c r="U94" s="97"/>
    </row>
    <row r="95" spans="1:21" ht="62.1" customHeight="1">
      <c r="A95" s="101"/>
      <c r="B95" s="101"/>
      <c r="C95" s="82"/>
      <c r="D95" s="82"/>
      <c r="E95" s="102"/>
      <c r="F95" s="101"/>
      <c r="G95" s="82"/>
      <c r="H95" s="82"/>
      <c r="I95" s="82"/>
      <c r="J95" s="82"/>
      <c r="K95" s="82"/>
      <c r="L95" s="81"/>
      <c r="M95" s="82"/>
      <c r="N95" s="81"/>
      <c r="O95" s="82"/>
      <c r="Q95" s="99"/>
      <c r="R95" s="100"/>
      <c r="S95" s="99"/>
      <c r="T95" s="103"/>
      <c r="U95" s="97"/>
    </row>
    <row r="96" spans="1:21" ht="102" customHeight="1">
      <c r="A96" s="101"/>
      <c r="B96" s="101"/>
      <c r="C96" s="82"/>
      <c r="D96" s="82"/>
      <c r="E96" s="102"/>
      <c r="F96" s="101"/>
      <c r="G96" s="82"/>
      <c r="H96" s="82"/>
      <c r="I96" s="82"/>
      <c r="J96" s="82"/>
      <c r="K96" s="82"/>
      <c r="L96" s="81"/>
      <c r="M96" s="82"/>
      <c r="N96" s="81"/>
      <c r="O96" s="82"/>
      <c r="Q96" s="99"/>
      <c r="R96" s="100"/>
      <c r="S96" s="99"/>
      <c r="T96" s="103"/>
      <c r="U96" s="97"/>
    </row>
    <row r="97" spans="1:21">
      <c r="A97" s="101"/>
      <c r="B97" s="101"/>
      <c r="C97" s="82"/>
      <c r="D97" s="82"/>
      <c r="E97" s="102"/>
      <c r="F97" s="101"/>
      <c r="G97" s="82"/>
      <c r="H97" s="82"/>
      <c r="I97" s="82"/>
      <c r="J97" s="82"/>
      <c r="K97" s="82"/>
      <c r="L97" s="81"/>
      <c r="M97" s="82"/>
      <c r="N97" s="81"/>
      <c r="O97" s="82"/>
      <c r="Q97" s="99"/>
      <c r="R97" s="100"/>
      <c r="S97" s="99"/>
      <c r="T97" s="98"/>
      <c r="U97" s="97"/>
    </row>
    <row r="98" spans="1:21">
      <c r="A98" s="101"/>
      <c r="B98" s="101"/>
      <c r="C98" s="82"/>
      <c r="D98" s="82"/>
      <c r="E98" s="101"/>
      <c r="F98" s="101"/>
      <c r="G98" s="82"/>
      <c r="H98" s="82"/>
      <c r="I98" s="82"/>
      <c r="J98" s="82"/>
      <c r="K98" s="82"/>
      <c r="L98" s="81"/>
      <c r="M98" s="82"/>
      <c r="N98" s="81"/>
      <c r="O98" s="82"/>
      <c r="Q98" s="99"/>
      <c r="R98" s="100"/>
      <c r="S98" s="99"/>
      <c r="T98" s="98"/>
      <c r="U98" s="97"/>
    </row>
    <row r="99" spans="1:21">
      <c r="A99" s="82"/>
      <c r="B99" s="82"/>
      <c r="C99" s="82"/>
      <c r="D99" s="82"/>
      <c r="E99" s="95"/>
      <c r="F99" s="39"/>
      <c r="G99" s="82"/>
      <c r="H99" s="82"/>
      <c r="I99" s="82"/>
      <c r="J99" s="82"/>
      <c r="K99" s="82"/>
      <c r="L99" s="81"/>
      <c r="M99" s="82"/>
      <c r="N99" s="81"/>
      <c r="O99" s="82"/>
      <c r="Q99" s="99"/>
      <c r="R99" s="100"/>
      <c r="S99" s="99"/>
      <c r="T99" s="98"/>
      <c r="U99" s="97"/>
    </row>
    <row r="100" spans="1:21">
      <c r="A100" s="82"/>
      <c r="B100" s="82"/>
      <c r="C100" s="82"/>
      <c r="D100" s="82"/>
      <c r="E100" s="95"/>
      <c r="F100" s="39"/>
      <c r="G100" s="82"/>
      <c r="H100" s="82"/>
      <c r="I100" s="82"/>
      <c r="J100" s="82"/>
      <c r="K100" s="82"/>
      <c r="L100" s="81"/>
      <c r="M100" s="82"/>
      <c r="N100" s="81"/>
      <c r="O100" s="82"/>
      <c r="Q100" s="99"/>
      <c r="R100" s="100"/>
      <c r="S100" s="99"/>
      <c r="T100" s="98"/>
      <c r="U100" s="97"/>
    </row>
    <row r="101" spans="1:21">
      <c r="A101" s="82"/>
      <c r="B101" s="82"/>
      <c r="C101" s="82"/>
      <c r="D101" s="82"/>
      <c r="E101" s="95"/>
      <c r="F101" s="39"/>
      <c r="G101" s="82"/>
      <c r="H101" s="82"/>
      <c r="I101" s="82"/>
      <c r="J101" s="82"/>
      <c r="K101" s="82"/>
      <c r="L101" s="81"/>
      <c r="M101" s="82"/>
      <c r="N101" s="81"/>
      <c r="O101" s="82"/>
      <c r="Q101" s="99"/>
      <c r="R101" s="100"/>
      <c r="S101" s="99"/>
      <c r="T101" s="98"/>
      <c r="U101" s="97"/>
    </row>
    <row r="102" spans="1:21">
      <c r="A102" s="82"/>
      <c r="B102" s="82"/>
      <c r="C102" s="82"/>
      <c r="D102" s="82"/>
      <c r="E102" s="96"/>
      <c r="F102" s="39"/>
      <c r="G102" s="82"/>
      <c r="H102" s="82"/>
      <c r="I102" s="82"/>
      <c r="J102" s="82"/>
      <c r="K102" s="82"/>
      <c r="L102" s="81"/>
      <c r="M102" s="82"/>
      <c r="N102" s="81"/>
      <c r="O102" s="82"/>
    </row>
    <row r="103" spans="1:21">
      <c r="A103" s="82"/>
      <c r="B103" s="82"/>
      <c r="C103" s="82"/>
      <c r="D103" s="82"/>
      <c r="E103" s="96"/>
      <c r="F103" s="39"/>
      <c r="G103" s="82"/>
      <c r="H103" s="82"/>
      <c r="I103" s="82"/>
      <c r="J103" s="82"/>
      <c r="K103" s="82"/>
      <c r="L103" s="81"/>
      <c r="M103" s="82"/>
      <c r="N103" s="81"/>
      <c r="O103" s="82"/>
    </row>
    <row r="104" spans="1:21">
      <c r="A104" s="82"/>
      <c r="B104" s="82"/>
      <c r="C104" s="82"/>
      <c r="D104" s="82"/>
      <c r="E104" s="95"/>
      <c r="F104" s="39"/>
      <c r="G104" s="82"/>
      <c r="H104" s="82"/>
      <c r="I104" s="82"/>
      <c r="J104" s="82"/>
      <c r="K104" s="82"/>
      <c r="L104" s="81"/>
      <c r="M104" s="82"/>
      <c r="N104" s="81"/>
      <c r="O104" s="82"/>
    </row>
    <row r="105" spans="1:21">
      <c r="A105" s="82"/>
      <c r="B105" s="82"/>
      <c r="C105" s="82"/>
      <c r="D105" s="82"/>
      <c r="E105" s="92"/>
      <c r="F105" s="91"/>
      <c r="G105" s="82"/>
      <c r="H105" s="82"/>
      <c r="I105" s="82"/>
      <c r="J105" s="82"/>
      <c r="K105" s="82"/>
      <c r="L105" s="81"/>
      <c r="M105" s="82"/>
      <c r="N105" s="81"/>
      <c r="O105" s="82"/>
    </row>
    <row r="106" spans="1:21">
      <c r="A106" s="82"/>
      <c r="B106" s="82"/>
      <c r="C106" s="82"/>
      <c r="D106" s="82"/>
      <c r="E106" s="92"/>
      <c r="F106" s="91"/>
      <c r="G106" s="82"/>
      <c r="H106" s="82"/>
      <c r="I106" s="82"/>
      <c r="J106" s="82"/>
      <c r="K106" s="82"/>
      <c r="L106" s="81"/>
      <c r="M106" s="82"/>
      <c r="N106" s="82"/>
      <c r="O106" s="82"/>
    </row>
    <row r="107" spans="1:21">
      <c r="A107" s="82"/>
      <c r="B107" s="82"/>
      <c r="C107" s="82"/>
      <c r="D107" s="82"/>
      <c r="E107" s="92"/>
      <c r="F107" s="91"/>
      <c r="G107" s="82"/>
      <c r="H107" s="82"/>
      <c r="I107" s="82"/>
      <c r="J107" s="82"/>
      <c r="K107" s="82"/>
      <c r="L107" s="81"/>
      <c r="M107" s="82"/>
      <c r="N107" s="81"/>
      <c r="O107" s="82"/>
    </row>
    <row r="108" spans="1:21">
      <c r="A108" s="82"/>
      <c r="B108" s="82"/>
      <c r="C108" s="82"/>
      <c r="D108" s="82"/>
      <c r="E108" s="92"/>
      <c r="F108" s="91"/>
      <c r="G108" s="82"/>
      <c r="H108" s="82"/>
      <c r="I108" s="82"/>
      <c r="J108" s="82"/>
      <c r="K108" s="82"/>
      <c r="L108" s="81"/>
      <c r="M108" s="82"/>
      <c r="N108" s="82"/>
      <c r="O108" s="82"/>
    </row>
    <row r="109" spans="1:21">
      <c r="A109" s="82"/>
      <c r="B109" s="82"/>
      <c r="C109" s="82"/>
      <c r="D109" s="82"/>
      <c r="E109" s="92"/>
      <c r="F109" s="91"/>
      <c r="G109" s="82"/>
      <c r="H109" s="82"/>
      <c r="I109" s="82"/>
      <c r="J109" s="82"/>
      <c r="K109" s="82"/>
      <c r="L109" s="81"/>
      <c r="M109" s="82"/>
      <c r="N109" s="81"/>
      <c r="O109" s="82"/>
    </row>
    <row r="110" spans="1:21">
      <c r="A110" s="82"/>
      <c r="B110" s="82"/>
      <c r="C110" s="82"/>
      <c r="D110" s="82"/>
      <c r="E110" s="92"/>
      <c r="F110" s="91"/>
      <c r="G110" s="82"/>
      <c r="H110" s="82"/>
      <c r="I110" s="82"/>
      <c r="J110" s="82"/>
      <c r="K110" s="82"/>
      <c r="L110" s="81"/>
      <c r="M110" s="82"/>
      <c r="N110" s="81"/>
      <c r="O110" s="82"/>
    </row>
    <row r="111" spans="1:21">
      <c r="A111" s="82"/>
      <c r="B111" s="82"/>
      <c r="C111" s="82"/>
      <c r="D111" s="82"/>
      <c r="E111" s="92"/>
      <c r="F111" s="91"/>
      <c r="G111" s="82"/>
      <c r="H111" s="82"/>
      <c r="I111" s="82"/>
      <c r="J111" s="82"/>
      <c r="K111" s="82"/>
      <c r="L111" s="81"/>
      <c r="M111" s="82"/>
      <c r="N111" s="81"/>
      <c r="O111" s="82"/>
    </row>
    <row r="112" spans="1:21">
      <c r="A112" s="82"/>
      <c r="B112" s="82"/>
      <c r="C112" s="82"/>
      <c r="D112" s="82"/>
      <c r="E112" s="92"/>
      <c r="F112" s="93"/>
      <c r="G112" s="82"/>
      <c r="H112" s="82"/>
      <c r="I112" s="82"/>
      <c r="J112" s="82"/>
      <c r="K112" s="82"/>
      <c r="L112" s="81"/>
      <c r="M112" s="82"/>
      <c r="N112" s="81"/>
      <c r="O112" s="82"/>
    </row>
    <row r="113" spans="1:15">
      <c r="A113" s="82"/>
      <c r="B113" s="82"/>
      <c r="C113" s="82"/>
      <c r="D113" s="82"/>
      <c r="E113" s="92"/>
      <c r="F113" s="81"/>
      <c r="G113" s="82"/>
      <c r="H113" s="82"/>
      <c r="I113" s="82"/>
      <c r="J113" s="82"/>
      <c r="K113" s="82"/>
      <c r="L113" s="81"/>
      <c r="M113" s="82"/>
      <c r="N113" s="81"/>
      <c r="O113" s="82"/>
    </row>
    <row r="114" spans="1:15">
      <c r="A114" s="82"/>
      <c r="B114" s="82"/>
      <c r="C114" s="82"/>
      <c r="D114" s="82"/>
      <c r="E114" s="92"/>
      <c r="F114" s="82"/>
      <c r="G114" s="82"/>
      <c r="H114" s="82"/>
      <c r="I114" s="82"/>
      <c r="J114" s="82"/>
      <c r="K114" s="82"/>
      <c r="L114" s="81"/>
      <c r="M114" s="82"/>
      <c r="N114" s="81"/>
      <c r="O114" s="94"/>
    </row>
    <row r="115" spans="1:15">
      <c r="A115" s="82"/>
      <c r="B115" s="82"/>
      <c r="C115" s="82"/>
      <c r="D115" s="82"/>
      <c r="E115" s="92"/>
      <c r="F115" s="82"/>
      <c r="G115" s="82"/>
      <c r="H115" s="82"/>
      <c r="I115" s="82"/>
      <c r="J115" s="82"/>
      <c r="K115" s="82"/>
      <c r="L115" s="81"/>
      <c r="M115" s="82"/>
      <c r="N115" s="81"/>
      <c r="O115" s="82"/>
    </row>
    <row r="116" spans="1:15">
      <c r="A116" s="82"/>
      <c r="B116" s="82"/>
      <c r="C116" s="82"/>
      <c r="D116" s="82"/>
      <c r="E116" s="92"/>
      <c r="F116" s="93"/>
      <c r="G116" s="82"/>
      <c r="H116" s="82"/>
      <c r="I116" s="82"/>
      <c r="J116" s="82"/>
      <c r="K116" s="82"/>
      <c r="L116" s="81"/>
      <c r="M116" s="82"/>
      <c r="N116" s="81"/>
      <c r="O116" s="82"/>
    </row>
    <row r="117" spans="1:15">
      <c r="A117" s="82"/>
      <c r="B117" s="82"/>
      <c r="C117" s="82"/>
      <c r="D117" s="82"/>
      <c r="E117" s="92"/>
      <c r="F117" s="91"/>
      <c r="G117" s="82"/>
      <c r="H117" s="82"/>
      <c r="I117" s="82"/>
      <c r="J117" s="82"/>
      <c r="K117" s="82"/>
      <c r="L117" s="81"/>
      <c r="M117" s="82"/>
      <c r="N117" s="81"/>
      <c r="O117" s="82"/>
    </row>
    <row r="118" spans="1:15">
      <c r="A118" s="82"/>
      <c r="B118" s="82"/>
      <c r="C118" s="82"/>
      <c r="D118" s="82"/>
      <c r="E118" s="92"/>
      <c r="F118" s="91"/>
      <c r="G118" s="82"/>
      <c r="H118" s="82"/>
      <c r="I118" s="82"/>
      <c r="J118" s="82"/>
      <c r="K118" s="82"/>
      <c r="L118" s="81"/>
      <c r="M118" s="82"/>
      <c r="N118" s="81"/>
      <c r="O118" s="82"/>
    </row>
    <row r="119" spans="1:15">
      <c r="A119" s="82"/>
      <c r="B119" s="82"/>
      <c r="C119" s="82"/>
      <c r="D119" s="82"/>
      <c r="E119" s="92"/>
      <c r="F119" s="91"/>
      <c r="G119" s="82"/>
      <c r="H119" s="82"/>
      <c r="I119" s="82"/>
      <c r="J119" s="82"/>
      <c r="K119" s="82"/>
      <c r="L119" s="81"/>
      <c r="M119" s="82"/>
      <c r="N119" s="81"/>
      <c r="O119" s="82"/>
    </row>
    <row r="120" spans="1:15">
      <c r="A120" s="82"/>
      <c r="B120" s="82"/>
      <c r="C120" s="82"/>
      <c r="D120" s="82"/>
      <c r="E120" s="92"/>
      <c r="F120" s="91"/>
      <c r="G120" s="82"/>
      <c r="H120" s="82"/>
      <c r="I120" s="82"/>
      <c r="J120" s="82"/>
      <c r="K120" s="82"/>
      <c r="L120" s="81"/>
      <c r="M120" s="82"/>
      <c r="N120" s="81"/>
      <c r="O120" s="82"/>
    </row>
    <row r="121" spans="1:15">
      <c r="A121" s="82"/>
      <c r="B121" s="82"/>
      <c r="C121" s="82"/>
      <c r="D121" s="82"/>
      <c r="E121" s="92"/>
      <c r="F121" s="91"/>
      <c r="G121" s="82"/>
      <c r="H121" s="82"/>
      <c r="I121" s="82"/>
      <c r="J121" s="82"/>
      <c r="K121" s="82"/>
      <c r="L121" s="81"/>
      <c r="M121" s="82"/>
      <c r="N121" s="81"/>
      <c r="O121" s="82"/>
    </row>
    <row r="122" spans="1:15">
      <c r="A122" s="82"/>
      <c r="B122" s="82"/>
      <c r="C122" s="82"/>
      <c r="D122" s="82"/>
      <c r="E122" s="92"/>
      <c r="F122" s="91"/>
      <c r="G122" s="82"/>
      <c r="H122" s="82"/>
      <c r="I122" s="82"/>
      <c r="J122" s="82"/>
      <c r="K122" s="82"/>
      <c r="L122" s="81"/>
      <c r="M122" s="82"/>
      <c r="N122" s="81"/>
      <c r="O122" s="82"/>
    </row>
    <row r="123" spans="1:15">
      <c r="A123" s="82"/>
      <c r="B123" s="82"/>
      <c r="C123" s="82"/>
      <c r="D123" s="82"/>
      <c r="E123" s="92"/>
      <c r="F123" s="91"/>
      <c r="G123" s="82"/>
      <c r="H123" s="82"/>
      <c r="I123" s="82"/>
      <c r="J123" s="82"/>
      <c r="K123" s="82"/>
      <c r="L123" s="81"/>
      <c r="M123" s="82"/>
      <c r="N123" s="81"/>
      <c r="O123" s="82"/>
    </row>
    <row r="124" spans="1:15">
      <c r="A124" s="82"/>
      <c r="B124" s="82"/>
      <c r="C124" s="82"/>
      <c r="D124" s="82"/>
      <c r="E124" s="92"/>
      <c r="F124" s="91"/>
      <c r="G124" s="82"/>
      <c r="H124" s="82"/>
      <c r="I124" s="82"/>
      <c r="J124" s="82"/>
      <c r="K124" s="82"/>
      <c r="L124" s="81"/>
      <c r="M124" s="82"/>
      <c r="N124" s="81"/>
      <c r="O124" s="82"/>
    </row>
    <row r="125" spans="1:15">
      <c r="A125" s="82"/>
      <c r="B125" s="82"/>
      <c r="C125" s="82"/>
      <c r="D125" s="82"/>
      <c r="E125" s="92"/>
      <c r="F125" s="91"/>
      <c r="G125" s="82"/>
      <c r="H125" s="82"/>
      <c r="I125" s="82"/>
      <c r="J125" s="82"/>
      <c r="K125" s="82"/>
      <c r="L125" s="81"/>
      <c r="M125" s="82"/>
      <c r="N125" s="81"/>
      <c r="O125" s="82"/>
    </row>
    <row r="126" spans="1:15" ht="15" customHeight="1">
      <c r="A126" s="82"/>
      <c r="B126" s="82"/>
      <c r="C126" s="82"/>
      <c r="D126" s="82"/>
      <c r="E126" s="92"/>
      <c r="F126" s="91"/>
      <c r="G126" s="82"/>
      <c r="H126" s="82"/>
      <c r="I126" s="82"/>
      <c r="J126" s="82"/>
      <c r="K126" s="82"/>
      <c r="L126" s="81"/>
      <c r="M126" s="82"/>
      <c r="N126" s="81"/>
      <c r="O126" s="82"/>
    </row>
    <row r="127" spans="1:15" ht="15" customHeight="1">
      <c r="A127" s="82"/>
      <c r="B127" s="82"/>
      <c r="C127" s="82"/>
      <c r="D127" s="82"/>
      <c r="E127" s="92"/>
      <c r="F127" s="91"/>
      <c r="G127" s="82"/>
      <c r="H127" s="82"/>
      <c r="I127" s="82"/>
      <c r="J127" s="82"/>
      <c r="K127" s="82"/>
      <c r="L127" s="81"/>
      <c r="M127" s="82"/>
      <c r="N127" s="81"/>
      <c r="O127" s="82"/>
    </row>
    <row r="128" spans="1:15">
      <c r="A128" s="82"/>
      <c r="B128" s="82"/>
      <c r="C128" s="82"/>
      <c r="D128" s="82"/>
      <c r="E128" s="92"/>
      <c r="F128" s="91"/>
      <c r="G128" s="82"/>
      <c r="H128" s="82"/>
      <c r="I128" s="82"/>
      <c r="J128" s="82"/>
      <c r="K128" s="82"/>
      <c r="L128" s="81"/>
      <c r="M128" s="82"/>
      <c r="N128" s="81"/>
      <c r="O128" s="82"/>
    </row>
    <row r="129" spans="1:15">
      <c r="A129" s="82"/>
      <c r="B129" s="82"/>
      <c r="C129" s="82"/>
      <c r="D129" s="82"/>
      <c r="E129" s="92"/>
      <c r="F129" s="91"/>
      <c r="G129" s="82"/>
      <c r="H129" s="82"/>
      <c r="I129" s="82"/>
      <c r="J129" s="82"/>
      <c r="K129" s="82"/>
      <c r="L129" s="81"/>
      <c r="M129" s="82"/>
      <c r="N129" s="81"/>
      <c r="O129" s="82"/>
    </row>
    <row r="130" spans="1:15">
      <c r="A130" s="82"/>
      <c r="B130" s="82"/>
      <c r="C130" s="82"/>
      <c r="D130" s="82"/>
      <c r="E130" s="92"/>
      <c r="F130" s="91"/>
      <c r="G130" s="82"/>
      <c r="H130" s="82"/>
      <c r="I130" s="82"/>
      <c r="J130" s="82"/>
      <c r="K130" s="82"/>
      <c r="L130" s="81"/>
      <c r="M130" s="82"/>
      <c r="N130" s="82"/>
      <c r="O130" s="82"/>
    </row>
    <row r="131" spans="1:15">
      <c r="A131" s="82"/>
      <c r="B131" s="82"/>
      <c r="C131" s="82"/>
      <c r="D131" s="82"/>
      <c r="E131" s="92"/>
      <c r="F131" s="91"/>
      <c r="G131" s="82"/>
      <c r="H131" s="82"/>
      <c r="I131" s="82"/>
      <c r="J131" s="82"/>
      <c r="K131" s="82"/>
      <c r="L131" s="81"/>
      <c r="M131" s="82"/>
      <c r="N131" s="82"/>
      <c r="O131" s="82"/>
    </row>
    <row r="132" spans="1:15">
      <c r="A132" s="82"/>
      <c r="B132" s="82"/>
      <c r="C132" s="82"/>
      <c r="D132" s="82"/>
      <c r="E132" s="92"/>
      <c r="F132" s="82"/>
      <c r="G132" s="82"/>
      <c r="H132" s="82"/>
      <c r="I132" s="82"/>
      <c r="J132" s="82"/>
      <c r="K132" s="82"/>
      <c r="L132" s="81"/>
      <c r="M132" s="82"/>
      <c r="N132" s="82"/>
      <c r="O132" s="82"/>
    </row>
    <row r="133" spans="1:15">
      <c r="A133" s="82"/>
      <c r="B133" s="82"/>
      <c r="C133" s="82"/>
      <c r="D133" s="82"/>
      <c r="E133" s="92"/>
      <c r="F133" s="91"/>
      <c r="G133" s="82"/>
      <c r="H133" s="82"/>
      <c r="I133" s="82"/>
      <c r="J133" s="82"/>
      <c r="K133" s="82"/>
      <c r="L133" s="81"/>
      <c r="M133" s="82"/>
      <c r="N133" s="81"/>
      <c r="O133" s="82"/>
    </row>
    <row r="134" spans="1:15">
      <c r="A134" s="84"/>
      <c r="B134" s="83"/>
      <c r="C134" s="83"/>
      <c r="E134" s="90"/>
      <c r="F134" s="83"/>
      <c r="G134" s="84"/>
      <c r="H134" s="83"/>
      <c r="I134" s="83"/>
      <c r="J134" s="83"/>
      <c r="K134" s="84"/>
      <c r="L134" s="83"/>
      <c r="M134" s="84"/>
      <c r="N134" s="83"/>
      <c r="O134" s="84"/>
    </row>
    <row r="135" spans="1:15">
      <c r="B135" s="18"/>
      <c r="C135" s="18"/>
      <c r="E135" s="19"/>
      <c r="F135" s="18"/>
      <c r="G135" s="3"/>
      <c r="H135" s="18"/>
      <c r="I135" s="18"/>
      <c r="J135" s="18"/>
      <c r="K135" s="3"/>
      <c r="L135" s="18"/>
      <c r="M135" s="3"/>
      <c r="N135" s="18"/>
    </row>
    <row r="136" spans="1:15">
      <c r="B136" s="18"/>
      <c r="C136" s="18"/>
      <c r="E136" s="19"/>
      <c r="F136" s="18"/>
      <c r="G136" s="3"/>
      <c r="H136" s="18"/>
      <c r="I136" s="18"/>
      <c r="J136" s="18"/>
      <c r="K136" s="3"/>
      <c r="L136" s="3"/>
      <c r="M136" s="3"/>
      <c r="N136" s="18"/>
    </row>
    <row r="137" spans="1:15">
      <c r="B137" s="18"/>
      <c r="C137" s="18"/>
      <c r="E137" s="19"/>
      <c r="F137" s="18"/>
      <c r="G137" s="3"/>
      <c r="H137" s="18"/>
      <c r="I137" s="18"/>
      <c r="J137" s="18"/>
      <c r="K137" s="3"/>
      <c r="L137" s="3"/>
      <c r="M137" s="3"/>
      <c r="N137" s="18"/>
    </row>
    <row r="138" spans="1:15">
      <c r="B138" s="18"/>
      <c r="C138" s="18"/>
      <c r="E138" s="19"/>
      <c r="F138" s="18"/>
      <c r="G138" s="3"/>
      <c r="H138" s="18"/>
      <c r="I138" s="18"/>
      <c r="J138" s="18"/>
      <c r="K138" s="3"/>
      <c r="L138" s="3"/>
      <c r="M138" s="3"/>
      <c r="N138" s="18"/>
    </row>
    <row r="139" spans="1:15">
      <c r="B139" s="18"/>
      <c r="C139" s="18"/>
      <c r="E139" s="19"/>
      <c r="F139" s="18"/>
      <c r="G139" s="3"/>
      <c r="H139" s="18"/>
      <c r="I139" s="18"/>
      <c r="J139" s="18"/>
      <c r="K139" s="3"/>
      <c r="L139" s="3"/>
      <c r="M139" s="3"/>
      <c r="N139" s="18"/>
    </row>
    <row r="140" spans="1:15">
      <c r="B140" s="18"/>
      <c r="C140" s="18"/>
      <c r="E140" s="19"/>
      <c r="F140" s="18"/>
      <c r="G140" s="3"/>
      <c r="H140" s="18"/>
      <c r="I140" s="18"/>
      <c r="J140" s="18"/>
      <c r="K140" s="3"/>
      <c r="L140" s="18"/>
      <c r="M140" s="3"/>
      <c r="N140" s="18"/>
    </row>
    <row r="141" spans="1:15">
      <c r="B141" s="18"/>
      <c r="C141" s="18"/>
      <c r="E141" s="19"/>
      <c r="F141" s="18"/>
      <c r="G141" s="3"/>
      <c r="H141" s="18"/>
      <c r="I141" s="18"/>
      <c r="J141" s="18"/>
      <c r="K141" s="3"/>
      <c r="L141" s="18"/>
      <c r="M141" s="3"/>
      <c r="N141" s="18"/>
    </row>
    <row r="142" spans="1:15">
      <c r="B142" s="18"/>
      <c r="C142" s="18"/>
      <c r="E142" s="19"/>
      <c r="F142" s="18"/>
      <c r="G142" s="3"/>
      <c r="H142" s="18"/>
      <c r="I142" s="18"/>
      <c r="J142" s="18"/>
      <c r="K142" s="3"/>
      <c r="L142" s="18"/>
      <c r="M142" s="3"/>
      <c r="N142" s="18"/>
    </row>
    <row r="143" spans="1:15">
      <c r="B143" s="18"/>
      <c r="C143" s="18"/>
      <c r="E143" s="19"/>
      <c r="F143" s="18"/>
      <c r="G143" s="3"/>
      <c r="H143" s="18"/>
      <c r="I143" s="18"/>
      <c r="J143" s="18"/>
      <c r="K143" s="3"/>
      <c r="L143" s="18"/>
      <c r="M143" s="3"/>
      <c r="N143" s="18"/>
    </row>
    <row r="144" spans="1:15">
      <c r="B144" s="18"/>
      <c r="C144" s="18"/>
      <c r="E144" s="19"/>
      <c r="F144" s="18"/>
      <c r="G144" s="3"/>
      <c r="H144" s="18"/>
      <c r="I144" s="18"/>
      <c r="J144" s="18"/>
      <c r="K144" s="3"/>
      <c r="L144" s="18"/>
      <c r="M144" s="3"/>
      <c r="N144" s="18"/>
    </row>
    <row r="145" spans="2:14">
      <c r="B145" s="18"/>
      <c r="C145" s="18"/>
      <c r="E145" s="19"/>
      <c r="F145" s="18"/>
      <c r="G145" s="3"/>
      <c r="H145" s="18"/>
      <c r="I145" s="18"/>
      <c r="J145" s="18"/>
      <c r="K145" s="3"/>
      <c r="L145" s="18"/>
      <c r="M145" s="3"/>
      <c r="N145" s="18"/>
    </row>
    <row r="146" spans="2:14">
      <c r="B146" s="18"/>
      <c r="C146" s="18"/>
      <c r="E146" s="19"/>
      <c r="F146" s="18"/>
      <c r="G146" s="3"/>
      <c r="H146" s="18"/>
      <c r="I146" s="18"/>
      <c r="J146" s="18"/>
      <c r="K146" s="3"/>
      <c r="L146" s="18"/>
      <c r="M146" s="3"/>
      <c r="N146" s="18"/>
    </row>
    <row r="147" spans="2:14">
      <c r="B147" s="18"/>
      <c r="C147" s="18"/>
      <c r="E147" s="19"/>
      <c r="F147" s="18"/>
      <c r="G147" s="3"/>
      <c r="H147" s="18"/>
      <c r="I147" s="18"/>
      <c r="J147" s="18"/>
      <c r="K147" s="3"/>
      <c r="L147" s="18"/>
      <c r="M147" s="3"/>
      <c r="N147" s="18"/>
    </row>
    <row r="148" spans="2:14">
      <c r="B148" s="18"/>
      <c r="C148" s="18"/>
      <c r="E148" s="19"/>
      <c r="F148" s="18"/>
      <c r="G148" s="3"/>
      <c r="H148" s="18"/>
      <c r="I148" s="18"/>
      <c r="J148" s="18"/>
      <c r="K148" s="3"/>
      <c r="L148" s="18"/>
      <c r="M148" s="3"/>
      <c r="N148" s="18"/>
    </row>
    <row r="149" spans="2:14">
      <c r="B149" s="18"/>
      <c r="C149" s="18"/>
      <c r="E149" s="19"/>
      <c r="F149" s="18"/>
      <c r="G149" s="3"/>
      <c r="H149" s="18"/>
      <c r="I149" s="18"/>
      <c r="J149" s="18"/>
      <c r="K149" s="3"/>
      <c r="L149" s="18"/>
      <c r="M149" s="3"/>
      <c r="N149" s="18"/>
    </row>
    <row r="150" spans="2:14">
      <c r="B150" s="18"/>
      <c r="C150" s="18"/>
      <c r="E150" s="19"/>
      <c r="F150" s="18"/>
      <c r="G150" s="3"/>
      <c r="H150" s="18"/>
      <c r="I150" s="18"/>
      <c r="J150" s="18"/>
      <c r="K150" s="3"/>
      <c r="L150" s="18"/>
      <c r="M150" s="3"/>
      <c r="N150" s="18"/>
    </row>
    <row r="151" spans="2:14">
      <c r="B151" s="18"/>
      <c r="C151" s="18"/>
      <c r="E151" s="19"/>
      <c r="F151" s="18"/>
      <c r="G151" s="3"/>
      <c r="H151" s="18"/>
      <c r="I151" s="18"/>
      <c r="J151" s="18"/>
      <c r="K151" s="3"/>
      <c r="L151" s="18"/>
      <c r="M151" s="3"/>
      <c r="N151" s="18"/>
    </row>
    <row r="152" spans="2:14">
      <c r="B152" s="18"/>
      <c r="C152" s="18"/>
      <c r="E152" s="19"/>
      <c r="F152" s="18"/>
      <c r="G152" s="3"/>
      <c r="H152" s="18"/>
      <c r="I152" s="18"/>
      <c r="J152" s="18"/>
      <c r="K152" s="3"/>
      <c r="L152" s="18"/>
      <c r="M152" s="3"/>
      <c r="N152" s="18"/>
    </row>
    <row r="153" spans="2:14">
      <c r="B153" s="18"/>
      <c r="C153" s="18"/>
      <c r="E153" s="19"/>
      <c r="F153" s="18"/>
      <c r="G153" s="3"/>
      <c r="H153" s="18"/>
      <c r="I153" s="18"/>
      <c r="J153" s="18"/>
      <c r="K153" s="3"/>
      <c r="L153" s="18"/>
      <c r="M153" s="3"/>
      <c r="N153" s="18"/>
    </row>
    <row r="154" spans="2:14">
      <c r="B154" s="18"/>
      <c r="C154" s="18"/>
      <c r="E154" s="19"/>
      <c r="F154" s="18"/>
      <c r="G154" s="3"/>
      <c r="H154" s="18"/>
      <c r="I154" s="18"/>
      <c r="J154" s="18"/>
      <c r="K154" s="3"/>
      <c r="L154" s="18"/>
      <c r="M154" s="3"/>
      <c r="N154" s="18"/>
    </row>
    <row r="155" spans="2:14">
      <c r="B155" s="18"/>
      <c r="C155" s="18"/>
      <c r="E155" s="19"/>
      <c r="F155" s="18"/>
      <c r="G155" s="3"/>
      <c r="H155" s="18"/>
      <c r="I155" s="18"/>
      <c r="J155" s="18"/>
      <c r="K155" s="3"/>
      <c r="L155" s="18"/>
      <c r="M155" s="3"/>
      <c r="N155" s="18"/>
    </row>
    <row r="156" spans="2:14">
      <c r="B156" s="18"/>
      <c r="C156" s="18"/>
      <c r="E156" s="19"/>
      <c r="F156" s="18"/>
      <c r="G156" s="3"/>
      <c r="H156" s="18"/>
      <c r="I156" s="18"/>
      <c r="J156" s="18"/>
      <c r="K156" s="3"/>
      <c r="L156" s="18"/>
      <c r="M156" s="3"/>
      <c r="N156" s="18"/>
    </row>
    <row r="157" spans="2:14">
      <c r="B157" s="18"/>
      <c r="C157" s="18"/>
      <c r="E157" s="19"/>
      <c r="F157" s="18"/>
      <c r="G157" s="3"/>
      <c r="H157" s="18"/>
      <c r="I157" s="18"/>
      <c r="J157" s="18"/>
      <c r="K157" s="3"/>
      <c r="L157" s="18"/>
      <c r="M157" s="3"/>
      <c r="N157" s="18"/>
    </row>
    <row r="158" spans="2:14">
      <c r="B158" s="18"/>
      <c r="C158" s="18"/>
      <c r="E158" s="19"/>
      <c r="F158" s="18"/>
      <c r="G158" s="3"/>
      <c r="H158" s="18"/>
      <c r="I158" s="18"/>
      <c r="J158" s="18"/>
      <c r="K158" s="3"/>
      <c r="L158" s="18"/>
      <c r="M158" s="3"/>
      <c r="N158" s="18"/>
    </row>
    <row r="159" spans="2:14">
      <c r="B159" s="18"/>
      <c r="C159" s="18"/>
      <c r="E159" s="19"/>
      <c r="F159" s="18"/>
      <c r="G159" s="3"/>
      <c r="H159" s="18"/>
      <c r="I159" s="18"/>
      <c r="J159" s="18"/>
      <c r="K159" s="3"/>
      <c r="L159" s="18"/>
      <c r="M159" s="3"/>
      <c r="N159" s="18"/>
    </row>
    <row r="160" spans="2:14">
      <c r="B160" s="18"/>
      <c r="C160" s="18"/>
      <c r="E160" s="19"/>
      <c r="F160" s="18"/>
      <c r="G160" s="3"/>
      <c r="H160" s="18"/>
      <c r="I160" s="18"/>
      <c r="J160" s="18"/>
      <c r="K160" s="3"/>
      <c r="L160" s="18"/>
      <c r="M160" s="3"/>
      <c r="N160" s="18"/>
    </row>
    <row r="161" spans="2:14">
      <c r="B161" s="18"/>
      <c r="C161" s="18"/>
      <c r="E161" s="19"/>
      <c r="F161" s="18"/>
      <c r="G161" s="3"/>
      <c r="H161" s="18"/>
      <c r="I161" s="18"/>
      <c r="J161" s="18"/>
      <c r="K161" s="3"/>
      <c r="L161" s="18"/>
      <c r="M161" s="3"/>
      <c r="N161" s="18"/>
    </row>
    <row r="162" spans="2:14">
      <c r="B162" s="18"/>
      <c r="C162" s="18"/>
      <c r="E162" s="19"/>
      <c r="F162" s="18"/>
      <c r="G162" s="3"/>
      <c r="H162" s="18"/>
      <c r="I162" s="18"/>
      <c r="J162" s="18"/>
      <c r="K162" s="3"/>
      <c r="L162" s="18"/>
      <c r="M162" s="3"/>
      <c r="N162" s="18"/>
    </row>
    <row r="163" spans="2:14">
      <c r="B163" s="18"/>
      <c r="C163" s="18"/>
      <c r="E163" s="19"/>
      <c r="F163" s="18"/>
      <c r="G163" s="3"/>
      <c r="H163" s="18"/>
      <c r="I163" s="18"/>
      <c r="J163" s="18"/>
      <c r="K163" s="3"/>
      <c r="L163" s="18"/>
      <c r="M163" s="3"/>
      <c r="N163" s="18"/>
    </row>
    <row r="164" spans="2:14">
      <c r="B164" s="18"/>
      <c r="C164" s="18"/>
      <c r="E164" s="19"/>
      <c r="F164" s="18"/>
      <c r="G164" s="3"/>
      <c r="H164" s="18"/>
      <c r="I164" s="18"/>
      <c r="J164" s="18"/>
      <c r="K164" s="3"/>
      <c r="L164" s="18"/>
      <c r="M164" s="3"/>
      <c r="N164" s="18"/>
    </row>
    <row r="165" spans="2:14">
      <c r="B165" s="18"/>
      <c r="C165" s="18"/>
      <c r="E165" s="19"/>
      <c r="F165" s="18"/>
      <c r="G165" s="3"/>
      <c r="H165" s="18"/>
      <c r="I165" s="18"/>
      <c r="J165" s="18"/>
      <c r="K165" s="3"/>
      <c r="L165" s="18"/>
      <c r="M165" s="3"/>
      <c r="N165" s="18"/>
    </row>
    <row r="166" spans="2:14">
      <c r="B166" s="18"/>
      <c r="C166" s="18"/>
      <c r="E166" s="19"/>
      <c r="F166" s="18"/>
      <c r="G166" s="3"/>
      <c r="H166" s="18"/>
      <c r="I166" s="18"/>
      <c r="J166" s="18"/>
      <c r="K166" s="3"/>
      <c r="L166" s="18"/>
      <c r="M166" s="3"/>
      <c r="N166" s="18"/>
    </row>
    <row r="167" spans="2:14">
      <c r="B167" s="18"/>
      <c r="C167" s="18"/>
      <c r="E167" s="19"/>
      <c r="F167" s="18"/>
      <c r="G167" s="3"/>
      <c r="H167" s="18"/>
      <c r="I167" s="18"/>
      <c r="J167" s="18"/>
      <c r="K167" s="3"/>
      <c r="L167" s="18"/>
      <c r="M167" s="3"/>
      <c r="N167" s="18"/>
    </row>
    <row r="168" spans="2:14">
      <c r="B168" s="18"/>
      <c r="C168" s="18"/>
      <c r="E168" s="19"/>
      <c r="F168" s="18"/>
      <c r="G168" s="3"/>
      <c r="H168" s="18"/>
      <c r="I168" s="18"/>
      <c r="J168" s="18"/>
      <c r="K168" s="3"/>
      <c r="L168" s="18"/>
      <c r="M168" s="3"/>
      <c r="N168" s="18"/>
    </row>
    <row r="169" spans="2:14">
      <c r="B169" s="18"/>
      <c r="C169" s="18"/>
      <c r="E169" s="19"/>
      <c r="F169" s="18"/>
      <c r="G169" s="3"/>
      <c r="H169" s="18"/>
      <c r="I169" s="18"/>
      <c r="J169" s="18"/>
      <c r="K169" s="3"/>
      <c r="L169" s="18"/>
      <c r="M169" s="3"/>
      <c r="N169" s="18"/>
    </row>
    <row r="170" spans="2:14">
      <c r="B170" s="18"/>
      <c r="C170" s="18"/>
      <c r="E170" s="19"/>
      <c r="F170" s="18"/>
      <c r="G170" s="3"/>
      <c r="H170" s="18"/>
      <c r="I170" s="18"/>
      <c r="J170" s="18"/>
      <c r="K170" s="3"/>
      <c r="L170" s="18"/>
      <c r="M170" s="3"/>
      <c r="N170" s="18"/>
    </row>
    <row r="171" spans="2:14">
      <c r="B171" s="18"/>
      <c r="C171" s="18"/>
      <c r="E171" s="19"/>
      <c r="F171" s="18"/>
      <c r="G171" s="3"/>
      <c r="H171" s="18"/>
      <c r="I171" s="18"/>
      <c r="J171" s="18"/>
      <c r="K171" s="3"/>
      <c r="L171" s="18"/>
      <c r="M171" s="3"/>
      <c r="N171" s="18"/>
    </row>
    <row r="172" spans="2:14">
      <c r="B172" s="18"/>
      <c r="C172" s="18"/>
      <c r="E172" s="19"/>
      <c r="F172" s="18"/>
      <c r="G172" s="3"/>
      <c r="H172" s="18"/>
      <c r="I172" s="18"/>
      <c r="J172" s="18"/>
      <c r="K172" s="3"/>
      <c r="L172" s="18"/>
      <c r="M172" s="3"/>
      <c r="N172" s="18"/>
    </row>
    <row r="173" spans="2:14">
      <c r="B173" s="18"/>
      <c r="C173" s="18"/>
      <c r="E173" s="19"/>
      <c r="F173" s="18"/>
      <c r="G173" s="3"/>
      <c r="H173" s="18"/>
      <c r="I173" s="18"/>
      <c r="J173" s="18"/>
      <c r="K173" s="3"/>
      <c r="L173" s="18"/>
      <c r="M173" s="3"/>
      <c r="N173" s="18"/>
    </row>
    <row r="174" spans="2:14">
      <c r="B174" s="18"/>
      <c r="C174" s="18"/>
      <c r="E174" s="19"/>
      <c r="F174" s="18"/>
      <c r="G174" s="3"/>
      <c r="H174" s="18"/>
      <c r="I174" s="18"/>
      <c r="J174" s="18"/>
      <c r="K174" s="3"/>
      <c r="L174" s="18"/>
      <c r="M174" s="3"/>
      <c r="N174" s="18"/>
    </row>
    <row r="175" spans="2:14">
      <c r="B175" s="18"/>
      <c r="C175" s="18"/>
      <c r="E175" s="19"/>
      <c r="F175" s="18"/>
      <c r="G175" s="3"/>
      <c r="H175" s="18"/>
      <c r="I175" s="18"/>
      <c r="J175" s="18"/>
      <c r="K175" s="3"/>
      <c r="L175" s="18"/>
      <c r="M175" s="3"/>
      <c r="N175" s="18"/>
    </row>
    <row r="176" spans="2:14">
      <c r="B176" s="18"/>
      <c r="C176" s="18"/>
      <c r="E176" s="19"/>
      <c r="F176" s="18"/>
      <c r="G176" s="3"/>
      <c r="H176" s="18"/>
      <c r="I176" s="18"/>
      <c r="J176" s="18"/>
      <c r="K176" s="3"/>
      <c r="L176" s="18"/>
      <c r="M176" s="3"/>
      <c r="N176" s="18"/>
    </row>
    <row r="177" spans="2:14">
      <c r="B177" s="18"/>
      <c r="C177" s="18"/>
      <c r="E177" s="19"/>
      <c r="F177" s="18"/>
      <c r="G177" s="3"/>
      <c r="H177" s="18"/>
      <c r="I177" s="18"/>
      <c r="J177" s="18"/>
      <c r="K177" s="3"/>
      <c r="L177" s="18"/>
      <c r="M177" s="3"/>
      <c r="N177" s="18"/>
    </row>
    <row r="178" spans="2:14">
      <c r="B178" s="18"/>
      <c r="C178" s="18"/>
      <c r="E178" s="19"/>
      <c r="F178" s="18"/>
      <c r="G178" s="3"/>
      <c r="H178" s="18"/>
      <c r="I178" s="18"/>
      <c r="J178" s="18"/>
      <c r="K178" s="3"/>
      <c r="L178" s="18"/>
      <c r="M178" s="3"/>
      <c r="N178" s="18"/>
    </row>
    <row r="179" spans="2:14">
      <c r="B179" s="18"/>
      <c r="C179" s="18"/>
      <c r="E179" s="19"/>
      <c r="F179" s="18"/>
      <c r="G179" s="3"/>
      <c r="H179" s="18"/>
      <c r="I179" s="18"/>
      <c r="J179" s="18"/>
      <c r="K179" s="3"/>
      <c r="L179" s="18"/>
      <c r="M179" s="3"/>
      <c r="N179" s="18"/>
    </row>
    <row r="180" spans="2:14">
      <c r="B180" s="18"/>
      <c r="C180" s="18"/>
      <c r="E180" s="19"/>
      <c r="F180" s="18"/>
      <c r="G180" s="3"/>
      <c r="H180" s="18"/>
      <c r="I180" s="18"/>
      <c r="J180" s="18"/>
      <c r="K180" s="3"/>
      <c r="L180" s="18"/>
      <c r="M180" s="3"/>
      <c r="N180" s="18"/>
    </row>
    <row r="181" spans="2:14">
      <c r="B181" s="18"/>
      <c r="C181" s="18"/>
      <c r="E181" s="19"/>
      <c r="F181" s="18"/>
      <c r="G181" s="3"/>
      <c r="H181" s="18"/>
      <c r="I181" s="18"/>
      <c r="J181" s="18"/>
      <c r="K181" s="3"/>
      <c r="L181" s="18"/>
      <c r="M181" s="3"/>
      <c r="N181" s="18"/>
    </row>
    <row r="182" spans="2:14">
      <c r="B182" s="18"/>
      <c r="C182" s="18"/>
      <c r="E182" s="19"/>
      <c r="F182" s="18"/>
      <c r="G182" s="3"/>
      <c r="H182" s="18"/>
      <c r="I182" s="18"/>
      <c r="J182" s="18"/>
      <c r="K182" s="3"/>
      <c r="L182" s="18"/>
      <c r="M182" s="3"/>
      <c r="N182" s="18"/>
    </row>
    <row r="183" spans="2:14">
      <c r="B183" s="18"/>
      <c r="C183" s="18"/>
      <c r="E183" s="19"/>
      <c r="F183" s="18"/>
      <c r="G183" s="3"/>
      <c r="H183" s="18"/>
      <c r="I183" s="18"/>
      <c r="J183" s="18"/>
      <c r="K183" s="3"/>
      <c r="L183" s="18"/>
      <c r="M183" s="3"/>
      <c r="N183" s="18"/>
    </row>
    <row r="184" spans="2:14">
      <c r="B184" s="18"/>
      <c r="C184" s="18"/>
      <c r="E184" s="19"/>
      <c r="F184" s="18"/>
      <c r="G184" s="3"/>
      <c r="H184" s="18"/>
      <c r="I184" s="18"/>
      <c r="J184" s="18"/>
      <c r="K184" s="3"/>
      <c r="L184" s="18"/>
      <c r="M184" s="3"/>
      <c r="N184" s="18"/>
    </row>
    <row r="185" spans="2:14">
      <c r="B185" s="18"/>
      <c r="C185" s="18"/>
      <c r="E185" s="19"/>
      <c r="F185" s="18"/>
      <c r="G185" s="3"/>
      <c r="H185" s="18"/>
      <c r="I185" s="18"/>
      <c r="J185" s="18"/>
      <c r="K185" s="3"/>
      <c r="L185" s="18"/>
      <c r="M185" s="3"/>
      <c r="N185" s="18"/>
    </row>
    <row r="186" spans="2:14">
      <c r="B186" s="18"/>
      <c r="C186" s="18"/>
      <c r="E186" s="19"/>
      <c r="F186" s="18"/>
      <c r="G186" s="3"/>
      <c r="H186" s="18"/>
      <c r="I186" s="18"/>
      <c r="J186" s="18"/>
      <c r="K186" s="3"/>
      <c r="L186" s="18"/>
      <c r="M186" s="3"/>
      <c r="N186" s="18"/>
    </row>
    <row r="187" spans="2:14">
      <c r="B187" s="18"/>
      <c r="C187" s="18"/>
      <c r="E187" s="19"/>
      <c r="F187" s="18"/>
      <c r="G187" s="3"/>
      <c r="H187" s="18"/>
      <c r="I187" s="18"/>
      <c r="J187" s="18"/>
      <c r="K187" s="3"/>
      <c r="L187" s="18"/>
      <c r="M187" s="3"/>
      <c r="N187" s="18"/>
    </row>
    <row r="188" spans="2:14">
      <c r="B188" s="18"/>
      <c r="C188" s="18"/>
      <c r="E188" s="19"/>
      <c r="F188" s="18"/>
      <c r="G188" s="3"/>
      <c r="H188" s="18"/>
      <c r="I188" s="18"/>
      <c r="J188" s="18"/>
      <c r="K188" s="3"/>
      <c r="L188" s="18"/>
      <c r="M188" s="3"/>
      <c r="N188" s="18"/>
    </row>
    <row r="189" spans="2:14">
      <c r="B189" s="18"/>
      <c r="C189" s="18"/>
      <c r="E189" s="19"/>
      <c r="F189" s="18"/>
      <c r="G189" s="3"/>
      <c r="H189" s="18"/>
      <c r="I189" s="18"/>
      <c r="J189" s="18"/>
      <c r="K189" s="3"/>
      <c r="L189" s="18"/>
      <c r="M189" s="3"/>
      <c r="N189" s="18"/>
    </row>
    <row r="190" spans="2:14">
      <c r="B190" s="18"/>
      <c r="C190" s="18"/>
      <c r="E190" s="19"/>
      <c r="F190" s="18"/>
      <c r="G190" s="3"/>
      <c r="H190" s="18"/>
      <c r="I190" s="18"/>
      <c r="J190" s="18"/>
      <c r="K190" s="3"/>
      <c r="L190" s="18"/>
      <c r="M190" s="3"/>
      <c r="N190" s="18"/>
    </row>
    <row r="191" spans="2:14">
      <c r="B191" s="18"/>
      <c r="C191" s="18"/>
      <c r="E191" s="19"/>
      <c r="F191" s="18"/>
      <c r="G191" s="3"/>
      <c r="H191" s="18"/>
      <c r="I191" s="18"/>
      <c r="J191" s="18"/>
      <c r="K191" s="3"/>
      <c r="L191" s="18"/>
      <c r="M191" s="3"/>
      <c r="N191" s="18"/>
    </row>
    <row r="192" spans="2:14">
      <c r="B192" s="18"/>
      <c r="C192" s="18"/>
      <c r="E192" s="19"/>
      <c r="F192" s="18"/>
      <c r="G192" s="3"/>
      <c r="H192" s="18"/>
      <c r="I192" s="18"/>
      <c r="J192" s="18"/>
      <c r="K192" s="3"/>
      <c r="L192" s="18"/>
      <c r="M192" s="3"/>
      <c r="N192" s="18"/>
    </row>
    <row r="193" spans="2:14">
      <c r="B193" s="18"/>
      <c r="C193" s="18"/>
      <c r="E193" s="19"/>
      <c r="F193" s="18"/>
      <c r="G193" s="3"/>
      <c r="H193" s="18"/>
      <c r="I193" s="18"/>
      <c r="J193" s="18"/>
      <c r="K193" s="3"/>
      <c r="L193" s="18"/>
      <c r="M193" s="3"/>
      <c r="N193" s="18"/>
    </row>
    <row r="194" spans="2:14">
      <c r="B194" s="18"/>
      <c r="C194" s="18"/>
      <c r="E194" s="19"/>
      <c r="F194" s="18"/>
      <c r="G194" s="3"/>
      <c r="H194" s="18"/>
      <c r="I194" s="18"/>
      <c r="J194" s="18"/>
      <c r="K194" s="3"/>
      <c r="L194" s="18"/>
      <c r="M194" s="3"/>
      <c r="N194" s="18"/>
    </row>
    <row r="195" spans="2:14">
      <c r="B195" s="18"/>
      <c r="C195" s="18"/>
      <c r="E195" s="19"/>
      <c r="F195" s="18"/>
      <c r="G195" s="3"/>
      <c r="H195" s="18"/>
      <c r="I195" s="18"/>
      <c r="J195" s="18"/>
      <c r="K195" s="3"/>
      <c r="L195" s="18"/>
      <c r="M195" s="3"/>
      <c r="N195" s="18"/>
    </row>
    <row r="196" spans="2:14">
      <c r="B196" s="18"/>
      <c r="C196" s="18"/>
      <c r="E196" s="19"/>
      <c r="F196" s="18"/>
      <c r="G196" s="3"/>
      <c r="H196" s="18"/>
      <c r="I196" s="18"/>
      <c r="J196" s="18"/>
      <c r="K196" s="3"/>
      <c r="L196" s="18"/>
      <c r="M196" s="3"/>
      <c r="N196" s="18"/>
    </row>
    <row r="197" spans="2:14">
      <c r="B197" s="18"/>
      <c r="C197" s="18"/>
      <c r="E197" s="19"/>
      <c r="F197" s="18"/>
      <c r="G197" s="3"/>
      <c r="H197" s="18"/>
      <c r="I197" s="18"/>
      <c r="J197" s="18"/>
      <c r="K197" s="3"/>
      <c r="L197" s="18"/>
      <c r="M197" s="3"/>
      <c r="N197" s="18"/>
    </row>
    <row r="198" spans="2:14">
      <c r="B198" s="18"/>
      <c r="C198" s="18"/>
      <c r="E198" s="19"/>
      <c r="F198" s="18"/>
      <c r="G198" s="3"/>
      <c r="H198" s="18"/>
      <c r="I198" s="18"/>
      <c r="J198" s="18"/>
      <c r="K198" s="3"/>
      <c r="L198" s="18"/>
      <c r="M198" s="3"/>
      <c r="N198" s="18"/>
    </row>
    <row r="199" spans="2:14">
      <c r="B199" s="18"/>
      <c r="C199" s="18"/>
      <c r="E199" s="19"/>
      <c r="F199" s="18"/>
      <c r="G199" s="3"/>
      <c r="H199" s="18"/>
      <c r="I199" s="18"/>
      <c r="J199" s="18"/>
      <c r="K199" s="3"/>
      <c r="L199" s="18"/>
      <c r="M199" s="3"/>
      <c r="N199" s="18"/>
    </row>
    <row r="200" spans="2:14">
      <c r="B200" s="18"/>
      <c r="C200" s="18"/>
      <c r="E200" s="19"/>
      <c r="F200" s="18"/>
      <c r="G200" s="3"/>
      <c r="H200" s="18"/>
      <c r="I200" s="18"/>
      <c r="J200" s="18"/>
      <c r="K200" s="3"/>
      <c r="L200" s="18"/>
      <c r="M200" s="3"/>
      <c r="N200" s="18"/>
    </row>
    <row r="201" spans="2:14">
      <c r="B201" s="18"/>
      <c r="C201" s="18"/>
      <c r="E201" s="19"/>
      <c r="F201" s="18"/>
      <c r="G201" s="3"/>
      <c r="H201" s="18"/>
      <c r="I201" s="18"/>
      <c r="J201" s="18"/>
      <c r="K201" s="3"/>
      <c r="L201" s="18"/>
      <c r="M201" s="3"/>
      <c r="N201" s="18"/>
    </row>
    <row r="202" spans="2:14">
      <c r="B202" s="18"/>
      <c r="C202" s="18"/>
      <c r="E202" s="19"/>
      <c r="F202" s="18"/>
      <c r="G202" s="3"/>
      <c r="H202" s="18"/>
      <c r="I202" s="18"/>
      <c r="J202" s="18"/>
      <c r="K202" s="3"/>
      <c r="L202" s="18"/>
      <c r="M202" s="3"/>
      <c r="N202" s="18"/>
    </row>
    <row r="203" spans="2:14">
      <c r="B203" s="18"/>
      <c r="C203" s="18"/>
      <c r="E203" s="19"/>
      <c r="F203" s="18"/>
      <c r="G203" s="3"/>
      <c r="H203" s="18"/>
      <c r="I203" s="18"/>
      <c r="J203" s="18"/>
      <c r="K203" s="3"/>
      <c r="L203" s="18"/>
      <c r="M203" s="3"/>
      <c r="N203" s="18"/>
    </row>
    <row r="204" spans="2:14">
      <c r="B204" s="18"/>
      <c r="C204" s="18"/>
      <c r="E204" s="19"/>
      <c r="F204" s="18"/>
      <c r="G204" s="3"/>
      <c r="H204" s="18"/>
      <c r="I204" s="18"/>
      <c r="J204" s="18"/>
      <c r="K204" s="3"/>
      <c r="L204" s="18"/>
      <c r="M204" s="3"/>
      <c r="N204" s="18"/>
    </row>
    <row r="205" spans="2:14">
      <c r="B205" s="18"/>
      <c r="C205" s="18"/>
      <c r="E205" s="19"/>
      <c r="F205" s="18"/>
      <c r="G205" s="3"/>
      <c r="H205" s="18"/>
      <c r="I205" s="18"/>
      <c r="J205" s="18"/>
      <c r="K205" s="3"/>
      <c r="L205" s="18"/>
      <c r="M205" s="3"/>
      <c r="N205" s="18"/>
    </row>
    <row r="206" spans="2:14">
      <c r="B206" s="18"/>
      <c r="C206" s="18"/>
      <c r="E206" s="19"/>
      <c r="F206" s="18"/>
      <c r="G206" s="3"/>
      <c r="H206" s="18"/>
      <c r="I206" s="18"/>
      <c r="J206" s="18"/>
      <c r="K206" s="3"/>
      <c r="L206" s="18"/>
      <c r="M206" s="3"/>
      <c r="N206" s="18"/>
    </row>
    <row r="207" spans="2:14">
      <c r="B207" s="18"/>
      <c r="C207" s="18"/>
      <c r="E207" s="19"/>
      <c r="F207" s="18"/>
      <c r="G207" s="3"/>
      <c r="H207" s="18"/>
      <c r="I207" s="18"/>
      <c r="J207" s="18"/>
      <c r="K207" s="3"/>
      <c r="L207" s="18"/>
      <c r="M207" s="3"/>
      <c r="N207" s="18"/>
    </row>
    <row r="208" spans="2:14">
      <c r="B208" s="18"/>
      <c r="C208" s="18"/>
      <c r="E208" s="19"/>
      <c r="F208" s="18"/>
      <c r="G208" s="3"/>
      <c r="H208" s="18"/>
      <c r="I208" s="18"/>
      <c r="J208" s="18"/>
      <c r="K208" s="3"/>
      <c r="L208" s="18"/>
      <c r="M208" s="3"/>
      <c r="N208" s="18"/>
    </row>
    <row r="209" spans="2:14">
      <c r="B209" s="18"/>
      <c r="C209" s="18"/>
      <c r="E209" s="19"/>
      <c r="F209" s="18"/>
      <c r="G209" s="3"/>
      <c r="H209" s="18"/>
      <c r="I209" s="18"/>
      <c r="J209" s="18"/>
      <c r="K209" s="3"/>
      <c r="L209" s="18"/>
      <c r="M209" s="3"/>
      <c r="N209" s="18"/>
    </row>
    <row r="210" spans="2:14">
      <c r="B210" s="18"/>
      <c r="C210" s="18"/>
      <c r="E210" s="19"/>
      <c r="F210" s="18"/>
      <c r="G210" s="3"/>
      <c r="H210" s="18"/>
      <c r="I210" s="18"/>
      <c r="J210" s="18"/>
      <c r="K210" s="3"/>
      <c r="L210" s="18"/>
      <c r="M210" s="3"/>
      <c r="N210" s="18"/>
    </row>
    <row r="211" spans="2:14">
      <c r="B211" s="18"/>
      <c r="C211" s="18"/>
      <c r="E211" s="19"/>
      <c r="F211" s="18"/>
      <c r="G211" s="3"/>
      <c r="H211" s="18"/>
      <c r="I211" s="18"/>
      <c r="J211" s="18"/>
      <c r="K211" s="3"/>
      <c r="L211" s="18"/>
      <c r="M211" s="3"/>
      <c r="N211" s="18"/>
    </row>
    <row r="212" spans="2:14">
      <c r="B212" s="18"/>
      <c r="C212" s="18"/>
      <c r="E212" s="19"/>
      <c r="F212" s="18"/>
      <c r="G212" s="3"/>
      <c r="H212" s="18"/>
      <c r="I212" s="18"/>
      <c r="J212" s="18"/>
      <c r="K212" s="3"/>
      <c r="L212" s="18"/>
      <c r="M212" s="3"/>
      <c r="N212" s="18"/>
    </row>
    <row r="213" spans="2:14">
      <c r="B213" s="18"/>
      <c r="C213" s="18"/>
      <c r="E213" s="19"/>
      <c r="F213" s="18"/>
      <c r="G213" s="3"/>
      <c r="H213" s="18"/>
      <c r="I213" s="18"/>
      <c r="J213" s="18"/>
      <c r="K213" s="3"/>
      <c r="L213" s="18"/>
      <c r="M213" s="3"/>
      <c r="N213" s="18"/>
    </row>
    <row r="214" spans="2:14">
      <c r="B214" s="18"/>
      <c r="C214" s="18"/>
      <c r="E214" s="19"/>
      <c r="F214" s="18"/>
      <c r="G214" s="3"/>
      <c r="H214" s="18"/>
      <c r="I214" s="18"/>
      <c r="J214" s="18"/>
      <c r="K214" s="3"/>
      <c r="L214" s="18"/>
      <c r="M214" s="3"/>
      <c r="N214" s="18"/>
    </row>
    <row r="215" spans="2:14">
      <c r="B215" s="18"/>
      <c r="C215" s="18"/>
      <c r="E215" s="19"/>
      <c r="F215" s="18"/>
      <c r="G215" s="3"/>
      <c r="H215" s="18"/>
      <c r="I215" s="18"/>
      <c r="J215" s="18"/>
      <c r="K215" s="3"/>
      <c r="L215" s="18"/>
      <c r="M215" s="3"/>
      <c r="N215" s="18"/>
    </row>
    <row r="216" spans="2:14">
      <c r="B216" s="18"/>
      <c r="C216" s="18"/>
      <c r="E216" s="19"/>
      <c r="F216" s="18"/>
      <c r="G216" s="3"/>
      <c r="H216" s="18"/>
      <c r="I216" s="18"/>
      <c r="J216" s="18"/>
      <c r="K216" s="3"/>
      <c r="L216" s="18"/>
      <c r="M216" s="3"/>
      <c r="N216" s="18"/>
    </row>
    <row r="217" spans="2:14">
      <c r="B217" s="18"/>
      <c r="C217" s="18"/>
      <c r="E217" s="19"/>
      <c r="F217" s="18"/>
      <c r="G217" s="3"/>
      <c r="H217" s="18"/>
      <c r="I217" s="18"/>
      <c r="J217" s="18"/>
      <c r="K217" s="3"/>
      <c r="L217" s="18"/>
      <c r="M217" s="3"/>
      <c r="N217" s="18"/>
    </row>
    <row r="218" spans="2:14">
      <c r="B218" s="18"/>
      <c r="C218" s="18"/>
      <c r="E218" s="19"/>
      <c r="F218" s="18"/>
      <c r="G218" s="3"/>
      <c r="H218" s="18"/>
      <c r="I218" s="18"/>
      <c r="J218" s="18"/>
      <c r="K218" s="3"/>
      <c r="L218" s="18"/>
      <c r="M218" s="3"/>
      <c r="N218" s="18"/>
    </row>
    <row r="219" spans="2:14">
      <c r="B219" s="18"/>
      <c r="C219" s="18"/>
      <c r="E219" s="19"/>
      <c r="F219" s="18"/>
      <c r="G219" s="3"/>
      <c r="H219" s="18"/>
      <c r="I219" s="18"/>
      <c r="J219" s="18"/>
      <c r="K219" s="3"/>
      <c r="L219" s="18"/>
      <c r="M219" s="3"/>
      <c r="N219" s="18"/>
    </row>
    <row r="220" spans="2:14">
      <c r="B220" s="18"/>
      <c r="C220" s="18"/>
      <c r="E220" s="19"/>
      <c r="F220" s="18"/>
      <c r="G220" s="3"/>
      <c r="H220" s="18"/>
      <c r="I220" s="18"/>
      <c r="J220" s="18"/>
      <c r="K220" s="3"/>
      <c r="L220" s="18"/>
      <c r="M220" s="3"/>
      <c r="N220" s="18"/>
    </row>
    <row r="221" spans="2:14">
      <c r="B221" s="18"/>
      <c r="C221" s="18"/>
      <c r="E221" s="19"/>
      <c r="F221" s="18"/>
      <c r="G221" s="3"/>
      <c r="H221" s="18"/>
      <c r="I221" s="18"/>
      <c r="J221" s="18"/>
      <c r="K221" s="3"/>
      <c r="L221" s="18"/>
      <c r="M221" s="3"/>
      <c r="N221" s="18"/>
    </row>
    <row r="222" spans="2:14">
      <c r="B222" s="18"/>
      <c r="C222" s="18"/>
      <c r="E222" s="19"/>
      <c r="F222" s="18"/>
      <c r="G222" s="3"/>
      <c r="H222" s="18"/>
      <c r="I222" s="18"/>
      <c r="J222" s="18"/>
      <c r="K222" s="3"/>
      <c r="L222" s="18"/>
      <c r="M222" s="3"/>
      <c r="N222" s="18"/>
    </row>
    <row r="223" spans="2:14">
      <c r="B223" s="18"/>
      <c r="C223" s="18"/>
      <c r="E223" s="19"/>
      <c r="F223" s="18"/>
      <c r="G223" s="3"/>
      <c r="H223" s="18"/>
      <c r="I223" s="18"/>
      <c r="J223" s="18"/>
      <c r="K223" s="3"/>
      <c r="L223" s="18"/>
      <c r="M223" s="3"/>
      <c r="N223" s="18"/>
    </row>
    <row r="224" spans="2:14">
      <c r="B224" s="18"/>
      <c r="C224" s="18"/>
      <c r="E224" s="19"/>
      <c r="F224" s="18"/>
      <c r="G224" s="3"/>
      <c r="H224" s="18"/>
      <c r="I224" s="18"/>
      <c r="J224" s="18"/>
      <c r="K224" s="3"/>
      <c r="L224" s="18"/>
      <c r="M224" s="3"/>
      <c r="N224" s="18"/>
    </row>
    <row r="225" spans="2:14">
      <c r="B225" s="18"/>
      <c r="C225" s="18"/>
      <c r="E225" s="19"/>
      <c r="F225" s="18"/>
      <c r="G225" s="3"/>
      <c r="H225" s="18"/>
      <c r="I225" s="18"/>
      <c r="J225" s="18"/>
      <c r="K225" s="3"/>
      <c r="L225" s="18"/>
      <c r="M225" s="3"/>
      <c r="N225" s="18"/>
    </row>
    <row r="226" spans="2:14">
      <c r="B226" s="18"/>
      <c r="C226" s="18"/>
      <c r="E226" s="19"/>
      <c r="F226" s="18"/>
      <c r="G226" s="3"/>
      <c r="H226" s="18"/>
      <c r="I226" s="18"/>
      <c r="J226" s="18"/>
      <c r="K226" s="3"/>
      <c r="L226" s="18"/>
      <c r="M226" s="3"/>
      <c r="N226" s="18"/>
    </row>
    <row r="227" spans="2:14">
      <c r="B227" s="18"/>
      <c r="C227" s="18"/>
      <c r="E227" s="19"/>
      <c r="F227" s="18"/>
      <c r="G227" s="3"/>
      <c r="H227" s="18"/>
      <c r="I227" s="18"/>
      <c r="J227" s="18"/>
      <c r="K227" s="3"/>
      <c r="L227" s="18"/>
      <c r="M227" s="3"/>
      <c r="N227" s="18"/>
    </row>
    <row r="228" spans="2:14">
      <c r="B228" s="18"/>
      <c r="C228" s="18"/>
      <c r="E228" s="19"/>
      <c r="F228" s="18"/>
      <c r="G228" s="3"/>
      <c r="H228" s="18"/>
      <c r="I228" s="18"/>
      <c r="J228" s="18"/>
      <c r="K228" s="3"/>
      <c r="L228" s="18"/>
      <c r="M228" s="3"/>
      <c r="N228" s="18"/>
    </row>
    <row r="229" spans="2:14">
      <c r="B229" s="18"/>
      <c r="C229" s="18"/>
      <c r="E229" s="19"/>
      <c r="F229" s="18"/>
      <c r="G229" s="3"/>
      <c r="H229" s="18"/>
      <c r="I229" s="18"/>
      <c r="J229" s="18"/>
      <c r="K229" s="3"/>
      <c r="L229" s="18"/>
      <c r="M229" s="3"/>
      <c r="N229" s="18"/>
    </row>
    <row r="230" spans="2:14">
      <c r="B230" s="18"/>
      <c r="C230" s="18"/>
      <c r="E230" s="19"/>
      <c r="F230" s="18"/>
      <c r="G230" s="3"/>
      <c r="H230" s="18"/>
      <c r="I230" s="18"/>
      <c r="J230" s="18"/>
      <c r="K230" s="3"/>
      <c r="L230" s="18"/>
      <c r="M230" s="3"/>
      <c r="N230" s="18"/>
    </row>
    <row r="231" spans="2:14">
      <c r="B231" s="18"/>
      <c r="C231" s="18"/>
      <c r="E231" s="19"/>
      <c r="F231" s="18"/>
      <c r="G231" s="3"/>
      <c r="H231" s="18"/>
      <c r="I231" s="18"/>
      <c r="J231" s="18"/>
      <c r="K231" s="3"/>
      <c r="L231" s="18"/>
      <c r="M231" s="3"/>
      <c r="N231" s="18"/>
    </row>
    <row r="232" spans="2:14">
      <c r="B232" s="18"/>
      <c r="C232" s="18"/>
      <c r="E232" s="19"/>
      <c r="F232" s="18"/>
      <c r="G232" s="3"/>
      <c r="H232" s="18"/>
      <c r="I232" s="18"/>
      <c r="J232" s="18"/>
      <c r="K232" s="3"/>
      <c r="L232" s="18"/>
      <c r="M232" s="3"/>
      <c r="N232" s="18"/>
    </row>
    <row r="233" spans="2:14">
      <c r="B233" s="18"/>
      <c r="C233" s="18"/>
      <c r="E233" s="19"/>
      <c r="F233" s="18"/>
      <c r="G233" s="3"/>
      <c r="H233" s="18"/>
      <c r="I233" s="18"/>
      <c r="J233" s="18"/>
      <c r="K233" s="3"/>
      <c r="L233" s="18"/>
      <c r="M233" s="3"/>
      <c r="N233" s="18"/>
    </row>
    <row r="234" spans="2:14">
      <c r="B234" s="18"/>
      <c r="C234" s="18"/>
      <c r="E234" s="19"/>
      <c r="F234" s="18"/>
      <c r="G234" s="3"/>
      <c r="H234" s="18"/>
      <c r="I234" s="18"/>
      <c r="J234" s="18"/>
      <c r="K234" s="3"/>
      <c r="L234" s="18"/>
      <c r="M234" s="3"/>
      <c r="N234" s="18"/>
    </row>
    <row r="235" spans="2:14">
      <c r="B235" s="18"/>
      <c r="C235" s="18"/>
      <c r="E235" s="19"/>
      <c r="F235" s="18"/>
      <c r="G235" s="3"/>
      <c r="H235" s="18"/>
      <c r="I235" s="18"/>
      <c r="J235" s="18"/>
      <c r="K235" s="3"/>
      <c r="L235" s="18"/>
      <c r="M235" s="3"/>
      <c r="N235" s="18"/>
    </row>
    <row r="236" spans="2:14">
      <c r="B236" s="18"/>
      <c r="C236" s="18"/>
      <c r="E236" s="19"/>
      <c r="F236" s="18"/>
      <c r="G236" s="3"/>
      <c r="H236" s="18"/>
      <c r="I236" s="18"/>
      <c r="J236" s="18"/>
      <c r="K236" s="3"/>
      <c r="L236" s="18"/>
      <c r="M236" s="3"/>
      <c r="N236" s="18"/>
    </row>
    <row r="237" spans="2:14">
      <c r="B237" s="18"/>
      <c r="C237" s="18"/>
      <c r="E237" s="19"/>
      <c r="F237" s="18"/>
      <c r="G237" s="3"/>
      <c r="H237" s="18"/>
      <c r="I237" s="18"/>
      <c r="J237" s="18"/>
      <c r="K237" s="3"/>
      <c r="L237" s="18"/>
      <c r="M237" s="3"/>
      <c r="N237" s="18"/>
    </row>
    <row r="238" spans="2:14">
      <c r="B238" s="18"/>
      <c r="C238" s="18"/>
      <c r="E238" s="19"/>
      <c r="F238" s="18"/>
      <c r="G238" s="3"/>
      <c r="H238" s="18"/>
      <c r="I238" s="18"/>
      <c r="J238" s="18"/>
      <c r="K238" s="3"/>
      <c r="L238" s="18"/>
      <c r="M238" s="3"/>
      <c r="N238" s="18"/>
    </row>
    <row r="239" spans="2:14">
      <c r="B239" s="18"/>
      <c r="C239" s="18"/>
      <c r="E239" s="19"/>
      <c r="F239" s="18"/>
      <c r="G239" s="3"/>
      <c r="H239" s="18"/>
      <c r="I239" s="18"/>
      <c r="J239" s="18"/>
      <c r="K239" s="3"/>
      <c r="L239" s="18"/>
      <c r="M239" s="3"/>
      <c r="N239" s="18"/>
    </row>
    <row r="240" spans="2:14">
      <c r="B240" s="18"/>
      <c r="C240" s="18"/>
      <c r="E240" s="19"/>
      <c r="F240" s="18"/>
      <c r="G240" s="3"/>
      <c r="H240" s="18"/>
      <c r="I240" s="18"/>
      <c r="J240" s="18"/>
      <c r="K240" s="3"/>
      <c r="L240" s="18"/>
      <c r="M240" s="3"/>
      <c r="N240" s="18"/>
    </row>
    <row r="241" spans="2:14">
      <c r="B241" s="18"/>
      <c r="C241" s="18"/>
      <c r="E241" s="19"/>
      <c r="F241" s="18"/>
      <c r="G241" s="3"/>
      <c r="H241" s="18"/>
      <c r="I241" s="18"/>
      <c r="J241" s="18"/>
      <c r="K241" s="3"/>
      <c r="L241" s="18"/>
      <c r="M241" s="3"/>
      <c r="N241" s="18"/>
    </row>
    <row r="242" spans="2:14">
      <c r="B242" s="18"/>
      <c r="C242" s="18"/>
      <c r="E242" s="19"/>
      <c r="F242" s="18"/>
      <c r="G242" s="3"/>
      <c r="H242" s="18"/>
      <c r="I242" s="18"/>
      <c r="J242" s="18"/>
      <c r="K242" s="3"/>
      <c r="L242" s="18"/>
      <c r="M242" s="3"/>
      <c r="N242" s="18"/>
    </row>
    <row r="243" spans="2:14">
      <c r="B243" s="18"/>
      <c r="C243" s="18"/>
      <c r="E243" s="19"/>
      <c r="F243" s="18"/>
      <c r="G243" s="3"/>
      <c r="H243" s="18"/>
      <c r="I243" s="18"/>
      <c r="J243" s="18"/>
      <c r="K243" s="3"/>
      <c r="L243" s="18"/>
      <c r="M243" s="3"/>
      <c r="N243" s="18"/>
    </row>
    <row r="244" spans="2:14">
      <c r="B244" s="18"/>
      <c r="C244" s="18"/>
      <c r="E244" s="19"/>
      <c r="F244" s="18"/>
      <c r="G244" s="3"/>
      <c r="H244" s="18"/>
      <c r="I244" s="18"/>
      <c r="J244" s="18"/>
      <c r="K244" s="3"/>
      <c r="L244" s="18"/>
      <c r="M244" s="3"/>
      <c r="N244" s="18"/>
    </row>
    <row r="245" spans="2:14">
      <c r="B245" s="18"/>
      <c r="C245" s="18"/>
      <c r="E245" s="19"/>
      <c r="F245" s="18"/>
      <c r="G245" s="3"/>
      <c r="H245" s="18"/>
      <c r="I245" s="18"/>
      <c r="J245" s="18"/>
      <c r="K245" s="3"/>
      <c r="L245" s="18"/>
      <c r="M245" s="3"/>
      <c r="N245" s="18"/>
    </row>
    <row r="246" spans="2:14">
      <c r="B246" s="18"/>
      <c r="C246" s="18"/>
      <c r="E246" s="19"/>
      <c r="F246" s="18"/>
      <c r="G246" s="3"/>
      <c r="H246" s="18"/>
      <c r="I246" s="18"/>
      <c r="J246" s="18"/>
      <c r="K246" s="3"/>
      <c r="L246" s="18"/>
      <c r="M246" s="3"/>
      <c r="N246" s="18"/>
    </row>
    <row r="247" spans="2:14">
      <c r="B247" s="18"/>
      <c r="C247" s="18"/>
      <c r="E247" s="19"/>
      <c r="F247" s="18"/>
      <c r="G247" s="3"/>
      <c r="H247" s="18"/>
      <c r="I247" s="18"/>
      <c r="J247" s="18"/>
      <c r="K247" s="3"/>
      <c r="L247" s="18"/>
      <c r="M247" s="3"/>
      <c r="N247" s="18"/>
    </row>
    <row r="248" spans="2:14">
      <c r="B248" s="18"/>
      <c r="C248" s="18"/>
      <c r="E248" s="19"/>
      <c r="F248" s="18"/>
      <c r="G248" s="3"/>
      <c r="H248" s="18"/>
      <c r="I248" s="18"/>
      <c r="J248" s="18"/>
      <c r="K248" s="3"/>
      <c r="L248" s="18"/>
      <c r="M248" s="3"/>
      <c r="N248" s="18"/>
    </row>
    <row r="249" spans="2:14">
      <c r="B249" s="18"/>
      <c r="C249" s="18"/>
      <c r="E249" s="19"/>
      <c r="F249" s="18"/>
      <c r="G249" s="3"/>
      <c r="H249" s="18"/>
      <c r="I249" s="18"/>
      <c r="J249" s="18"/>
      <c r="K249" s="3"/>
      <c r="L249" s="18"/>
      <c r="M249" s="3"/>
      <c r="N249" s="18"/>
    </row>
    <row r="250" spans="2:14">
      <c r="B250" s="18"/>
      <c r="C250" s="18"/>
      <c r="E250" s="19"/>
      <c r="F250" s="18"/>
      <c r="G250" s="3"/>
      <c r="H250" s="18"/>
      <c r="I250" s="18"/>
      <c r="J250" s="18"/>
      <c r="K250" s="3"/>
      <c r="L250" s="18"/>
      <c r="M250" s="3"/>
      <c r="N250" s="18"/>
    </row>
    <row r="251" spans="2:14">
      <c r="B251" s="18"/>
      <c r="C251" s="18"/>
      <c r="E251" s="19"/>
      <c r="F251" s="18"/>
      <c r="G251" s="3"/>
      <c r="H251" s="18"/>
      <c r="I251" s="18"/>
      <c r="J251" s="18"/>
      <c r="K251" s="3"/>
      <c r="L251" s="18"/>
      <c r="M251" s="3"/>
      <c r="N251" s="18"/>
    </row>
    <row r="252" spans="2:14">
      <c r="B252" s="18"/>
      <c r="C252" s="18"/>
      <c r="E252" s="19"/>
      <c r="F252" s="18"/>
      <c r="G252" s="3"/>
      <c r="H252" s="18"/>
      <c r="I252" s="18"/>
      <c r="J252" s="18"/>
      <c r="K252" s="3"/>
      <c r="L252" s="18"/>
      <c r="M252" s="3"/>
      <c r="N252" s="18"/>
    </row>
    <row r="253" spans="2:14">
      <c r="B253" s="18"/>
      <c r="C253" s="18"/>
      <c r="E253" s="19"/>
      <c r="F253" s="18"/>
      <c r="G253" s="3"/>
      <c r="H253" s="18"/>
      <c r="I253" s="18"/>
      <c r="J253" s="18"/>
      <c r="K253" s="3"/>
      <c r="L253" s="18"/>
      <c r="M253" s="3"/>
      <c r="N253" s="18"/>
    </row>
    <row r="254" spans="2:14">
      <c r="B254" s="18"/>
      <c r="C254" s="18"/>
      <c r="E254" s="19"/>
      <c r="F254" s="18"/>
      <c r="G254" s="3"/>
      <c r="H254" s="18"/>
      <c r="I254" s="18"/>
      <c r="J254" s="18"/>
      <c r="K254" s="3"/>
      <c r="L254" s="18"/>
      <c r="M254" s="3"/>
      <c r="N254" s="18"/>
    </row>
    <row r="255" spans="2:14">
      <c r="B255" s="18"/>
      <c r="C255" s="18"/>
      <c r="E255" s="19"/>
      <c r="F255" s="18"/>
      <c r="G255" s="3"/>
      <c r="H255" s="18"/>
      <c r="I255" s="18"/>
      <c r="J255" s="18"/>
      <c r="K255" s="3"/>
      <c r="L255" s="18"/>
      <c r="M255" s="3"/>
      <c r="N255" s="18"/>
    </row>
    <row r="256" spans="2:14">
      <c r="B256" s="18"/>
      <c r="C256" s="18"/>
      <c r="E256" s="19"/>
      <c r="F256" s="18"/>
      <c r="G256" s="3"/>
      <c r="H256" s="18"/>
      <c r="I256" s="18"/>
      <c r="J256" s="18"/>
      <c r="K256" s="3"/>
      <c r="L256" s="18"/>
      <c r="M256" s="3"/>
      <c r="N256" s="18"/>
    </row>
    <row r="257" spans="2:14">
      <c r="B257" s="18"/>
      <c r="C257" s="18"/>
      <c r="E257" s="19"/>
      <c r="F257" s="18"/>
      <c r="G257" s="3"/>
      <c r="H257" s="18"/>
      <c r="I257" s="18"/>
      <c r="J257" s="18"/>
      <c r="K257" s="3"/>
      <c r="L257" s="18"/>
      <c r="M257" s="3"/>
      <c r="N257" s="18"/>
    </row>
    <row r="258" spans="2:14">
      <c r="B258" s="18"/>
      <c r="C258" s="18"/>
      <c r="E258" s="19"/>
      <c r="F258" s="18"/>
      <c r="G258" s="3"/>
      <c r="H258" s="18"/>
      <c r="I258" s="18"/>
      <c r="J258" s="18"/>
      <c r="K258" s="3"/>
      <c r="L258" s="18"/>
      <c r="M258" s="3"/>
      <c r="N258" s="18"/>
    </row>
    <row r="259" spans="2:14">
      <c r="B259" s="18"/>
      <c r="C259" s="18"/>
      <c r="E259" s="19"/>
      <c r="F259" s="18"/>
      <c r="G259" s="3"/>
      <c r="H259" s="18"/>
      <c r="I259" s="18"/>
      <c r="J259" s="18"/>
      <c r="K259" s="3"/>
      <c r="L259" s="18"/>
      <c r="M259" s="3"/>
      <c r="N259" s="18"/>
    </row>
    <row r="260" spans="2:14">
      <c r="B260" s="18"/>
      <c r="C260" s="18"/>
      <c r="E260" s="19"/>
      <c r="F260" s="18"/>
      <c r="G260" s="3"/>
      <c r="H260" s="18"/>
      <c r="I260" s="18"/>
      <c r="J260" s="18"/>
      <c r="K260" s="3"/>
      <c r="L260" s="18"/>
      <c r="M260" s="3"/>
      <c r="N260" s="18"/>
    </row>
    <row r="261" spans="2:14">
      <c r="B261" s="18"/>
      <c r="C261" s="18"/>
      <c r="E261" s="19"/>
      <c r="F261" s="18"/>
      <c r="G261" s="3"/>
      <c r="H261" s="18"/>
      <c r="I261" s="18"/>
      <c r="J261" s="18"/>
      <c r="K261" s="3"/>
      <c r="L261" s="18"/>
      <c r="M261" s="3"/>
      <c r="N261" s="18"/>
    </row>
    <row r="262" spans="2:14">
      <c r="B262" s="18"/>
      <c r="C262" s="18"/>
      <c r="E262" s="19"/>
      <c r="F262" s="18"/>
      <c r="G262" s="3"/>
      <c r="H262" s="18"/>
      <c r="I262" s="18"/>
      <c r="J262" s="18"/>
      <c r="K262" s="3"/>
      <c r="L262" s="18"/>
      <c r="M262" s="3"/>
      <c r="N262" s="18"/>
    </row>
    <row r="263" spans="2:14">
      <c r="B263" s="18"/>
      <c r="C263" s="18"/>
      <c r="E263" s="19"/>
      <c r="F263" s="18"/>
      <c r="G263" s="3"/>
      <c r="H263" s="18"/>
      <c r="I263" s="18"/>
      <c r="J263" s="18"/>
      <c r="K263" s="3"/>
      <c r="L263" s="18"/>
      <c r="M263" s="3"/>
      <c r="N263" s="18"/>
    </row>
    <row r="264" spans="2:14">
      <c r="B264" s="18"/>
      <c r="C264" s="18"/>
      <c r="E264" s="19"/>
      <c r="F264" s="18"/>
      <c r="G264" s="3"/>
      <c r="H264" s="18"/>
      <c r="I264" s="18"/>
      <c r="J264" s="18"/>
      <c r="K264" s="3"/>
      <c r="L264" s="18"/>
      <c r="M264" s="3"/>
      <c r="N264" s="18"/>
    </row>
    <row r="265" spans="2:14">
      <c r="B265" s="18"/>
      <c r="C265" s="18"/>
      <c r="E265" s="19"/>
      <c r="F265" s="18"/>
      <c r="G265" s="3"/>
      <c r="H265" s="18"/>
      <c r="I265" s="18"/>
      <c r="J265" s="18"/>
      <c r="K265" s="3"/>
      <c r="L265" s="18"/>
      <c r="M265" s="3"/>
      <c r="N265" s="18"/>
    </row>
    <row r="266" spans="2:14">
      <c r="B266" s="18"/>
      <c r="C266" s="18"/>
      <c r="E266" s="19"/>
      <c r="F266" s="18"/>
      <c r="G266" s="3"/>
      <c r="H266" s="18"/>
      <c r="I266" s="18"/>
      <c r="J266" s="18"/>
      <c r="K266" s="3"/>
      <c r="L266" s="18"/>
      <c r="M266" s="3"/>
      <c r="N266" s="18"/>
    </row>
    <row r="267" spans="2:14">
      <c r="B267" s="18"/>
      <c r="C267" s="18"/>
      <c r="E267" s="19"/>
      <c r="F267" s="18"/>
      <c r="G267" s="3"/>
      <c r="H267" s="18"/>
      <c r="I267" s="18"/>
      <c r="J267" s="18"/>
      <c r="K267" s="3"/>
      <c r="L267" s="18"/>
      <c r="M267" s="3"/>
      <c r="N267" s="18"/>
    </row>
    <row r="268" spans="2:14">
      <c r="B268" s="18"/>
      <c r="C268" s="18"/>
      <c r="E268" s="19"/>
      <c r="F268" s="18"/>
      <c r="G268" s="3"/>
      <c r="H268" s="18"/>
      <c r="I268" s="18"/>
      <c r="J268" s="18"/>
      <c r="K268" s="3"/>
      <c r="L268" s="18"/>
      <c r="M268" s="3"/>
      <c r="N268" s="18"/>
    </row>
    <row r="269" spans="2:14">
      <c r="B269" s="18"/>
      <c r="C269" s="18"/>
      <c r="E269" s="19"/>
      <c r="F269" s="18"/>
      <c r="G269" s="3"/>
      <c r="H269" s="18"/>
      <c r="I269" s="18"/>
      <c r="J269" s="18"/>
      <c r="K269" s="3"/>
      <c r="L269" s="18"/>
      <c r="M269" s="3"/>
      <c r="N269" s="18"/>
    </row>
    <row r="270" spans="2:14">
      <c r="B270" s="18"/>
      <c r="C270" s="18"/>
      <c r="E270" s="19"/>
      <c r="F270" s="18"/>
      <c r="G270" s="3"/>
      <c r="H270" s="18"/>
      <c r="I270" s="18"/>
      <c r="J270" s="18"/>
      <c r="K270" s="3"/>
      <c r="L270" s="18"/>
      <c r="M270" s="3"/>
      <c r="N270" s="18"/>
    </row>
    <row r="271" spans="2:14">
      <c r="B271" s="18"/>
      <c r="C271" s="18"/>
      <c r="D271" s="81"/>
      <c r="E271" s="19"/>
      <c r="F271" s="18"/>
      <c r="G271" s="3"/>
      <c r="H271" s="18"/>
      <c r="I271" s="18"/>
      <c r="J271" s="18"/>
      <c r="K271" s="3"/>
      <c r="L271" s="18"/>
      <c r="M271" s="3"/>
      <c r="N271" s="18"/>
    </row>
    <row r="272" spans="2:14">
      <c r="B272" s="18"/>
      <c r="C272" s="18"/>
      <c r="D272" s="81"/>
      <c r="E272" s="19"/>
      <c r="F272" s="18"/>
      <c r="G272" s="3"/>
      <c r="H272" s="18"/>
      <c r="I272" s="18"/>
      <c r="J272" s="18"/>
      <c r="K272" s="3"/>
      <c r="L272" s="18"/>
      <c r="M272" s="3"/>
      <c r="N272" s="18"/>
    </row>
    <row r="273" spans="2:14">
      <c r="B273" s="18"/>
      <c r="C273" s="18"/>
      <c r="D273" s="81"/>
      <c r="E273" s="19"/>
      <c r="F273" s="18"/>
      <c r="G273" s="3"/>
      <c r="H273" s="18"/>
      <c r="I273" s="18"/>
      <c r="J273" s="18"/>
      <c r="K273" s="3"/>
      <c r="L273" s="18"/>
      <c r="M273" s="3"/>
      <c r="N273" s="18"/>
    </row>
    <row r="274" spans="2:14">
      <c r="B274" s="18"/>
      <c r="C274" s="18"/>
      <c r="D274" s="81"/>
      <c r="E274" s="19"/>
      <c r="F274" s="18"/>
      <c r="G274" s="3"/>
      <c r="H274" s="18"/>
      <c r="I274" s="18"/>
      <c r="J274" s="18"/>
      <c r="K274" s="3"/>
      <c r="L274" s="18"/>
      <c r="M274" s="3"/>
      <c r="N274" s="18"/>
    </row>
    <row r="275" spans="2:14">
      <c r="B275" s="18"/>
      <c r="C275" s="18"/>
      <c r="D275" s="81"/>
      <c r="E275" s="19"/>
      <c r="F275" s="18"/>
      <c r="G275" s="3"/>
      <c r="H275" s="18"/>
      <c r="I275" s="18"/>
      <c r="J275" s="18"/>
      <c r="K275" s="3"/>
      <c r="L275" s="18"/>
      <c r="M275" s="3"/>
      <c r="N275" s="18"/>
    </row>
    <row r="276" spans="2:14">
      <c r="B276" s="18"/>
      <c r="C276" s="18"/>
      <c r="D276" s="81"/>
      <c r="E276" s="19"/>
      <c r="F276" s="18"/>
      <c r="G276" s="3"/>
      <c r="H276" s="18"/>
      <c r="I276" s="18"/>
      <c r="J276" s="18"/>
      <c r="K276" s="3"/>
      <c r="L276" s="18"/>
      <c r="M276" s="3"/>
      <c r="N276" s="18"/>
    </row>
    <row r="277" spans="2:14">
      <c r="B277" s="18"/>
      <c r="C277" s="18"/>
      <c r="D277" s="81"/>
      <c r="E277" s="19"/>
      <c r="F277" s="18"/>
      <c r="G277" s="3"/>
      <c r="H277" s="18"/>
      <c r="I277" s="18"/>
      <c r="J277" s="18"/>
      <c r="K277" s="3"/>
      <c r="L277" s="18"/>
      <c r="M277" s="3"/>
      <c r="N277" s="18"/>
    </row>
    <row r="278" spans="2:14">
      <c r="B278" s="18"/>
      <c r="C278" s="18"/>
      <c r="D278" s="81"/>
      <c r="E278" s="19"/>
      <c r="F278" s="18"/>
      <c r="G278" s="3"/>
      <c r="H278" s="18"/>
      <c r="I278" s="18"/>
      <c r="J278" s="18"/>
      <c r="K278" s="3"/>
      <c r="L278" s="18"/>
      <c r="M278" s="3"/>
      <c r="N278" s="18"/>
    </row>
    <row r="279" spans="2:14">
      <c r="B279" s="18"/>
      <c r="C279" s="18"/>
      <c r="D279" s="81"/>
      <c r="E279" s="19"/>
      <c r="F279" s="18"/>
      <c r="G279" s="3"/>
      <c r="H279" s="18"/>
      <c r="I279" s="18"/>
      <c r="J279" s="18"/>
      <c r="K279" s="3"/>
      <c r="L279" s="18"/>
      <c r="M279" s="3"/>
      <c r="N279" s="18"/>
    </row>
    <row r="280" spans="2:14">
      <c r="B280" s="18"/>
      <c r="C280" s="18"/>
      <c r="D280" s="81"/>
      <c r="E280" s="19"/>
      <c r="F280" s="18"/>
      <c r="G280" s="3"/>
      <c r="H280" s="18"/>
      <c r="I280" s="18"/>
      <c r="J280" s="18"/>
      <c r="K280" s="3"/>
      <c r="L280" s="18"/>
      <c r="M280" s="3"/>
      <c r="N280" s="18"/>
    </row>
    <row r="281" spans="2:14">
      <c r="B281" s="18"/>
      <c r="C281" s="18"/>
      <c r="D281" s="81"/>
      <c r="E281" s="19"/>
      <c r="F281" s="18"/>
      <c r="G281" s="3"/>
      <c r="H281" s="18"/>
      <c r="I281" s="18"/>
      <c r="J281" s="18"/>
      <c r="K281" s="3"/>
      <c r="L281" s="18"/>
      <c r="M281" s="3"/>
      <c r="N281" s="18"/>
    </row>
    <row r="282" spans="2:14">
      <c r="B282" s="18"/>
      <c r="C282" s="18"/>
      <c r="D282" s="81"/>
      <c r="E282" s="19"/>
      <c r="F282" s="18"/>
      <c r="G282" s="3"/>
      <c r="H282" s="18"/>
      <c r="I282" s="18"/>
      <c r="J282" s="18"/>
      <c r="K282" s="3"/>
      <c r="L282" s="18"/>
      <c r="M282" s="3"/>
      <c r="N282" s="18"/>
    </row>
    <row r="283" spans="2:14">
      <c r="B283" s="18"/>
      <c r="C283" s="18"/>
      <c r="D283" s="81"/>
      <c r="E283" s="19"/>
      <c r="F283" s="18"/>
      <c r="G283" s="3"/>
      <c r="H283" s="18"/>
      <c r="I283" s="18"/>
      <c r="J283" s="18"/>
      <c r="K283" s="3"/>
      <c r="L283" s="18"/>
      <c r="M283" s="3"/>
      <c r="N283" s="18"/>
    </row>
    <row r="284" spans="2:14">
      <c r="B284" s="18"/>
      <c r="C284" s="18"/>
      <c r="D284" s="81"/>
      <c r="E284" s="19"/>
      <c r="F284" s="18"/>
      <c r="G284" s="3"/>
      <c r="H284" s="18"/>
      <c r="I284" s="18"/>
      <c r="J284" s="18"/>
      <c r="K284" s="3"/>
      <c r="L284" s="18"/>
      <c r="M284" s="3"/>
      <c r="N284" s="18"/>
    </row>
    <row r="285" spans="2:14">
      <c r="B285" s="18"/>
      <c r="C285" s="18"/>
      <c r="D285" s="81"/>
      <c r="E285" s="19"/>
      <c r="F285" s="18"/>
      <c r="G285" s="3"/>
      <c r="H285" s="18"/>
      <c r="I285" s="18"/>
      <c r="J285" s="18"/>
      <c r="K285" s="3"/>
      <c r="L285" s="18"/>
      <c r="M285" s="3"/>
      <c r="N285" s="18"/>
    </row>
    <row r="286" spans="2:14">
      <c r="B286" s="18"/>
      <c r="C286" s="18"/>
      <c r="D286" s="81"/>
      <c r="E286" s="19"/>
      <c r="F286" s="18"/>
      <c r="G286" s="3"/>
      <c r="H286" s="18"/>
      <c r="I286" s="18"/>
      <c r="J286" s="18"/>
      <c r="K286" s="3"/>
      <c r="L286" s="18"/>
      <c r="M286" s="3"/>
      <c r="N286" s="18"/>
    </row>
    <row r="287" spans="2:14">
      <c r="B287" s="18"/>
      <c r="C287" s="18"/>
      <c r="D287" s="81"/>
      <c r="E287" s="19"/>
      <c r="F287" s="18"/>
      <c r="G287" s="3"/>
      <c r="H287" s="18"/>
      <c r="I287" s="18"/>
      <c r="J287" s="18"/>
      <c r="K287" s="3"/>
      <c r="L287" s="18"/>
      <c r="M287" s="3"/>
      <c r="N287" s="18"/>
    </row>
    <row r="288" spans="2:14">
      <c r="B288" s="18"/>
      <c r="C288" s="18"/>
      <c r="D288" s="81"/>
      <c r="E288" s="19"/>
      <c r="F288" s="18"/>
      <c r="G288" s="3"/>
      <c r="H288" s="18"/>
      <c r="I288" s="18"/>
      <c r="J288" s="18"/>
      <c r="K288" s="3"/>
      <c r="L288" s="18"/>
      <c r="M288" s="3"/>
      <c r="N288" s="18"/>
    </row>
    <row r="289" spans="2:14">
      <c r="B289" s="18"/>
      <c r="C289" s="18"/>
      <c r="D289" s="81"/>
      <c r="E289" s="19"/>
      <c r="F289" s="18"/>
      <c r="G289" s="3"/>
      <c r="H289" s="18"/>
      <c r="I289" s="18"/>
      <c r="J289" s="18"/>
      <c r="K289" s="3"/>
      <c r="L289" s="18"/>
      <c r="M289" s="3"/>
      <c r="N289" s="18"/>
    </row>
    <row r="290" spans="2:14">
      <c r="B290" s="18"/>
      <c r="C290" s="18"/>
      <c r="D290" s="81"/>
      <c r="E290" s="19"/>
      <c r="F290" s="18"/>
      <c r="G290" s="3"/>
      <c r="H290" s="18"/>
      <c r="I290" s="18"/>
      <c r="J290" s="18"/>
      <c r="K290" s="3"/>
      <c r="L290" s="18"/>
      <c r="M290" s="3"/>
      <c r="N290" s="18"/>
    </row>
    <row r="291" spans="2:14">
      <c r="B291" s="18"/>
      <c r="C291" s="18"/>
      <c r="D291" s="81"/>
      <c r="E291" s="19"/>
      <c r="F291" s="18"/>
      <c r="G291" s="3"/>
      <c r="H291" s="18"/>
      <c r="I291" s="18"/>
      <c r="J291" s="18"/>
      <c r="K291" s="3"/>
      <c r="L291" s="18"/>
      <c r="M291" s="3"/>
      <c r="N291" s="18"/>
    </row>
    <row r="292" spans="2:14">
      <c r="B292" s="18"/>
      <c r="C292" s="18"/>
      <c r="D292" s="81"/>
      <c r="E292" s="19"/>
      <c r="F292" s="18"/>
      <c r="G292" s="3"/>
      <c r="H292" s="18"/>
      <c r="I292" s="18"/>
      <c r="J292" s="18"/>
      <c r="K292" s="3"/>
      <c r="L292" s="18"/>
      <c r="M292" s="3"/>
      <c r="N292" s="18"/>
    </row>
    <row r="293" spans="2:14">
      <c r="B293" s="18"/>
      <c r="C293" s="18"/>
      <c r="D293" s="81"/>
      <c r="E293" s="19"/>
      <c r="F293" s="18"/>
      <c r="G293" s="3"/>
      <c r="H293" s="18"/>
      <c r="I293" s="18"/>
      <c r="J293" s="18"/>
      <c r="K293" s="3"/>
      <c r="L293" s="18"/>
      <c r="M293" s="3"/>
      <c r="N293" s="18"/>
    </row>
    <row r="294" spans="2:14">
      <c r="B294" s="18"/>
      <c r="C294" s="18"/>
      <c r="D294" s="81"/>
      <c r="E294" s="19"/>
      <c r="F294" s="18"/>
      <c r="G294" s="3"/>
      <c r="H294" s="18"/>
      <c r="I294" s="18"/>
      <c r="J294" s="18"/>
      <c r="K294" s="3"/>
      <c r="L294" s="18"/>
      <c r="M294" s="3"/>
      <c r="N294" s="18"/>
    </row>
    <row r="295" spans="2:14">
      <c r="B295" s="18"/>
      <c r="C295" s="18"/>
      <c r="D295" s="81"/>
      <c r="E295" s="19"/>
      <c r="F295" s="18"/>
      <c r="G295" s="3"/>
      <c r="H295" s="18"/>
      <c r="I295" s="18"/>
      <c r="J295" s="18"/>
      <c r="K295" s="3"/>
      <c r="L295" s="18"/>
      <c r="M295" s="3"/>
      <c r="N295" s="18"/>
    </row>
    <row r="296" spans="2:14">
      <c r="B296" s="18"/>
      <c r="C296" s="18"/>
      <c r="D296" s="81"/>
      <c r="E296" s="19"/>
      <c r="F296" s="18"/>
      <c r="G296" s="3"/>
      <c r="H296" s="18"/>
      <c r="I296" s="18"/>
      <c r="J296" s="18"/>
      <c r="K296" s="3"/>
      <c r="L296" s="18"/>
      <c r="M296" s="3"/>
      <c r="N296" s="18"/>
    </row>
    <row r="297" spans="2:14">
      <c r="B297" s="18"/>
      <c r="C297" s="18"/>
      <c r="D297" s="81"/>
      <c r="E297" s="19"/>
      <c r="F297" s="18"/>
      <c r="G297" s="3"/>
      <c r="H297" s="18"/>
      <c r="I297" s="18"/>
      <c r="J297" s="18"/>
      <c r="K297" s="3"/>
      <c r="L297" s="18"/>
      <c r="M297" s="3"/>
      <c r="N297" s="18"/>
    </row>
    <row r="298" spans="2:14">
      <c r="B298" s="18"/>
      <c r="C298" s="18"/>
      <c r="D298" s="81"/>
      <c r="E298" s="19"/>
      <c r="F298" s="18"/>
      <c r="G298" s="3"/>
      <c r="H298" s="18"/>
      <c r="I298" s="18"/>
      <c r="J298" s="18"/>
      <c r="K298" s="3"/>
      <c r="L298" s="18"/>
      <c r="M298" s="3"/>
      <c r="N298" s="18"/>
    </row>
    <row r="299" spans="2:14">
      <c r="B299" s="18"/>
      <c r="C299" s="18"/>
      <c r="D299" s="81"/>
      <c r="E299" s="19"/>
      <c r="F299" s="18"/>
      <c r="G299" s="3"/>
      <c r="H299" s="18"/>
      <c r="I299" s="18"/>
      <c r="J299" s="18"/>
      <c r="K299" s="3"/>
      <c r="L299" s="18"/>
      <c r="M299" s="3"/>
      <c r="N299" s="18"/>
    </row>
    <row r="300" spans="2:14">
      <c r="B300" s="18"/>
      <c r="C300" s="18"/>
      <c r="D300" s="81"/>
      <c r="E300" s="19"/>
      <c r="F300" s="18"/>
      <c r="G300" s="3"/>
      <c r="H300" s="18"/>
      <c r="I300" s="18"/>
      <c r="J300" s="18"/>
      <c r="K300" s="3"/>
      <c r="L300" s="18"/>
      <c r="M300" s="3"/>
      <c r="N300" s="18"/>
    </row>
    <row r="301" spans="2:14">
      <c r="B301" s="18"/>
      <c r="C301" s="18"/>
      <c r="D301" s="81"/>
      <c r="E301" s="19"/>
      <c r="F301" s="18"/>
      <c r="G301" s="3"/>
      <c r="H301" s="18"/>
      <c r="I301" s="18"/>
      <c r="J301" s="18"/>
      <c r="K301" s="3"/>
      <c r="L301" s="18"/>
      <c r="M301" s="3"/>
      <c r="N301" s="18"/>
    </row>
    <row r="302" spans="2:14">
      <c r="B302" s="18"/>
      <c r="C302" s="18"/>
      <c r="D302" s="81"/>
      <c r="E302" s="19"/>
      <c r="F302" s="18"/>
      <c r="G302" s="3"/>
      <c r="H302" s="18"/>
      <c r="I302" s="18"/>
      <c r="J302" s="18"/>
      <c r="K302" s="3"/>
      <c r="L302" s="18"/>
      <c r="M302" s="3"/>
      <c r="N302" s="18"/>
    </row>
    <row r="303" spans="2:14">
      <c r="B303" s="18"/>
      <c r="C303" s="18"/>
      <c r="D303" s="81"/>
      <c r="E303" s="19"/>
      <c r="F303" s="18"/>
      <c r="G303" s="3"/>
      <c r="H303" s="18"/>
      <c r="I303" s="18"/>
      <c r="J303" s="18"/>
      <c r="K303" s="3"/>
      <c r="L303" s="18"/>
      <c r="M303" s="3"/>
      <c r="N303" s="18"/>
    </row>
    <row r="304" spans="2:14">
      <c r="B304" s="18"/>
      <c r="C304" s="18"/>
      <c r="D304" s="81"/>
      <c r="E304" s="19"/>
      <c r="F304" s="18"/>
      <c r="G304" s="3"/>
      <c r="H304" s="18"/>
      <c r="I304" s="18"/>
      <c r="J304" s="18"/>
      <c r="K304" s="3"/>
      <c r="L304" s="18"/>
      <c r="M304" s="3"/>
      <c r="N304" s="18"/>
    </row>
    <row r="305" spans="1:32">
      <c r="B305" s="18"/>
      <c r="C305" s="18"/>
      <c r="D305" s="81"/>
      <c r="E305" s="19"/>
      <c r="F305" s="18"/>
      <c r="G305" s="3"/>
      <c r="H305" s="18"/>
      <c r="I305" s="18"/>
      <c r="J305" s="18"/>
      <c r="K305" s="3"/>
      <c r="L305" s="18"/>
      <c r="M305" s="3"/>
      <c r="N305" s="18"/>
    </row>
    <row r="306" spans="1:32">
      <c r="B306" s="18"/>
      <c r="C306" s="18"/>
      <c r="D306" s="81"/>
      <c r="E306" s="19"/>
      <c r="F306" s="18"/>
      <c r="G306" s="3"/>
      <c r="H306" s="18"/>
      <c r="I306" s="18"/>
      <c r="J306" s="18"/>
      <c r="K306" s="3"/>
      <c r="L306" s="18"/>
      <c r="M306" s="3"/>
      <c r="N306" s="18"/>
    </row>
    <row r="307" spans="1:32">
      <c r="B307" s="18"/>
      <c r="C307" s="18"/>
      <c r="D307" s="81"/>
      <c r="E307" s="19"/>
      <c r="F307" s="18"/>
      <c r="G307" s="3"/>
      <c r="H307" s="18"/>
      <c r="I307" s="18"/>
      <c r="J307" s="18"/>
      <c r="K307" s="3"/>
      <c r="L307" s="18"/>
      <c r="M307" s="3"/>
      <c r="N307" s="18"/>
    </row>
    <row r="308" spans="1:32" ht="9" customHeight="1">
      <c r="B308" s="18"/>
      <c r="C308" s="18"/>
      <c r="D308" s="81"/>
      <c r="E308" s="19"/>
      <c r="F308" s="18"/>
      <c r="G308" s="3"/>
      <c r="H308" s="18"/>
      <c r="I308" s="18"/>
      <c r="J308" s="18"/>
      <c r="K308" s="3"/>
      <c r="L308" s="18"/>
      <c r="M308" s="3"/>
      <c r="N308" s="18"/>
    </row>
    <row r="313" spans="1:32">
      <c r="A313" s="147"/>
    </row>
    <row r="314" spans="1:32">
      <c r="A314" s="51"/>
      <c r="B314" s="51"/>
      <c r="C314" s="82"/>
      <c r="D314" s="82"/>
      <c r="E314" s="208"/>
      <c r="F314" s="30"/>
      <c r="G314" s="88"/>
      <c r="H314" s="112"/>
      <c r="I314" s="81"/>
      <c r="J314" s="81"/>
      <c r="K314" s="82"/>
      <c r="L314" s="81"/>
      <c r="M314" s="82"/>
      <c r="N314" s="2"/>
      <c r="O314" s="81"/>
      <c r="P314" s="3"/>
      <c r="Q314" s="99"/>
      <c r="R314" s="100"/>
      <c r="S314" s="99"/>
      <c r="T314" s="103"/>
      <c r="U314" s="112"/>
      <c r="AF314" s="3"/>
    </row>
    <row r="315" spans="1:32">
      <c r="A315" s="51"/>
      <c r="B315" s="51"/>
      <c r="C315" s="82"/>
      <c r="D315" s="82"/>
      <c r="E315" s="209"/>
      <c r="F315" s="30"/>
      <c r="G315" s="88"/>
      <c r="H315" s="112"/>
      <c r="I315" s="81"/>
      <c r="J315" s="81"/>
      <c r="K315" s="82"/>
      <c r="L315" s="81"/>
      <c r="M315" s="82"/>
      <c r="N315" s="2"/>
      <c r="O315" s="81"/>
      <c r="P315" s="3"/>
      <c r="Q315" s="114"/>
      <c r="R315" s="113"/>
      <c r="S315" s="99"/>
      <c r="T315" s="103"/>
      <c r="U315" s="112"/>
      <c r="AF315" s="3"/>
    </row>
    <row r="316" spans="1:32" ht="42.95" customHeight="1">
      <c r="A316" s="51"/>
      <c r="B316" s="51"/>
      <c r="C316" s="82"/>
      <c r="D316" s="82"/>
      <c r="E316" s="209"/>
      <c r="F316" s="33"/>
      <c r="G316" s="88"/>
      <c r="I316" s="81"/>
      <c r="J316" s="81"/>
      <c r="K316" s="82"/>
      <c r="L316" s="81"/>
      <c r="M316" s="82"/>
      <c r="N316" s="2"/>
      <c r="O316" s="81"/>
      <c r="P316" s="3"/>
      <c r="Q316" s="99"/>
      <c r="R316" s="100"/>
      <c r="S316" s="99"/>
      <c r="T316" s="103"/>
      <c r="U316" s="97"/>
      <c r="AF316" s="3"/>
    </row>
    <row r="317" spans="1:32">
      <c r="A317" s="51"/>
      <c r="B317" s="51"/>
      <c r="C317" s="82"/>
      <c r="D317" s="82"/>
      <c r="E317" s="209"/>
      <c r="F317" s="33"/>
      <c r="G317" s="88"/>
      <c r="H317" s="17"/>
      <c r="I317" s="81"/>
      <c r="J317" s="81"/>
      <c r="K317" s="120"/>
      <c r="L317" s="120"/>
      <c r="M317" s="82"/>
      <c r="N317" s="2"/>
      <c r="O317" s="81"/>
      <c r="P317" s="3"/>
      <c r="Q317" s="99"/>
      <c r="R317" s="100"/>
      <c r="S317" s="99"/>
      <c r="T317" s="103"/>
      <c r="U317" s="97"/>
      <c r="AF317" s="3"/>
    </row>
    <row r="318" spans="1:32">
      <c r="A318" s="51"/>
      <c r="B318" s="51"/>
      <c r="C318" s="82"/>
      <c r="D318" s="82"/>
      <c r="E318" s="209"/>
      <c r="F318" s="34"/>
      <c r="G318" s="88"/>
      <c r="H318" s="112"/>
      <c r="I318" s="81"/>
      <c r="J318" s="81"/>
      <c r="K318" s="82"/>
      <c r="L318" s="81"/>
      <c r="M318" s="82"/>
      <c r="N318" s="2"/>
      <c r="O318" s="82"/>
      <c r="Q318" s="114"/>
      <c r="R318" s="113"/>
      <c r="S318" s="99"/>
      <c r="T318" s="103"/>
      <c r="U318" s="111"/>
    </row>
    <row r="319" spans="1:32">
      <c r="A319" s="51"/>
      <c r="B319" s="51"/>
      <c r="C319" s="82"/>
      <c r="D319" s="82"/>
      <c r="E319" s="209"/>
      <c r="F319" s="33"/>
      <c r="G319" s="88"/>
      <c r="I319" s="81"/>
      <c r="J319" s="81"/>
      <c r="K319" s="82"/>
      <c r="L319" s="81"/>
      <c r="M319" s="82"/>
      <c r="N319" s="2"/>
      <c r="O319" s="82"/>
      <c r="Q319" s="99"/>
      <c r="R319" s="100"/>
      <c r="S319" s="99"/>
      <c r="T319" s="103"/>
      <c r="U319" s="111"/>
    </row>
    <row r="320" spans="1:32">
      <c r="A320" s="51"/>
      <c r="B320" s="51"/>
      <c r="C320" s="82"/>
      <c r="D320" s="82"/>
      <c r="E320" s="209"/>
      <c r="F320" s="33"/>
      <c r="G320" s="88"/>
      <c r="I320" s="81"/>
      <c r="J320" s="81"/>
      <c r="K320" s="82"/>
      <c r="L320" s="81"/>
      <c r="M320" s="82"/>
      <c r="N320" s="2"/>
      <c r="O320" s="82"/>
      <c r="Q320" s="99"/>
      <c r="R320" s="100"/>
      <c r="S320" s="99"/>
      <c r="T320" s="103"/>
      <c r="U320" s="97"/>
    </row>
    <row r="321" spans="1:21">
      <c r="A321" s="51"/>
      <c r="B321" s="51"/>
      <c r="C321" s="82"/>
      <c r="D321" s="82"/>
      <c r="E321" s="209"/>
      <c r="F321" s="33"/>
      <c r="G321" s="88"/>
      <c r="I321" s="81"/>
      <c r="J321" s="81"/>
      <c r="K321" s="82"/>
      <c r="L321" s="81"/>
      <c r="M321" s="88"/>
      <c r="N321" s="2"/>
      <c r="O321" s="82"/>
      <c r="Q321" s="99"/>
      <c r="R321" s="100"/>
      <c r="S321" s="99"/>
      <c r="T321" s="103"/>
      <c r="U321" s="97"/>
    </row>
    <row r="322" spans="1:21">
      <c r="A322" s="51"/>
      <c r="B322" s="51"/>
      <c r="C322" s="82"/>
      <c r="D322" s="82"/>
      <c r="E322" s="209"/>
      <c r="F322" s="33"/>
      <c r="G322" s="88"/>
      <c r="I322" s="81"/>
      <c r="J322" s="81"/>
      <c r="K322" s="82"/>
      <c r="L322" s="120"/>
      <c r="M322" s="82"/>
      <c r="N322" s="2"/>
      <c r="O322" s="82"/>
      <c r="Q322" s="99"/>
      <c r="R322" s="100"/>
      <c r="S322" s="99"/>
      <c r="T322" s="103"/>
      <c r="U322" s="97"/>
    </row>
    <row r="323" spans="1:21">
      <c r="A323" s="51"/>
      <c r="B323" s="51"/>
      <c r="C323" s="82"/>
      <c r="D323" s="82"/>
      <c r="E323" s="210"/>
      <c r="F323" s="33"/>
      <c r="G323" s="88"/>
      <c r="I323" s="81"/>
      <c r="J323" s="81"/>
      <c r="K323" s="82"/>
      <c r="L323" s="81"/>
      <c r="M323" s="82"/>
      <c r="N323" s="2"/>
      <c r="O323" s="82"/>
      <c r="U323" s="97"/>
    </row>
    <row r="324" spans="1:21">
      <c r="A324" s="51"/>
      <c r="B324" s="51"/>
      <c r="C324" s="82"/>
      <c r="D324" s="82"/>
      <c r="E324" s="209"/>
      <c r="F324" s="33"/>
      <c r="G324" s="88"/>
      <c r="I324" s="81"/>
      <c r="J324" s="81"/>
      <c r="K324" s="82"/>
      <c r="L324" s="81"/>
      <c r="M324" s="82"/>
      <c r="N324" s="2"/>
      <c r="O324" s="82"/>
      <c r="U324" s="97"/>
    </row>
    <row r="325" spans="1:21">
      <c r="A325" s="51"/>
      <c r="B325" s="51"/>
      <c r="C325" s="82"/>
      <c r="D325" s="82"/>
      <c r="E325" s="209"/>
      <c r="F325" s="33"/>
      <c r="G325" s="88"/>
      <c r="I325" s="81"/>
      <c r="J325" s="81"/>
      <c r="K325" s="120"/>
      <c r="L325" s="120"/>
      <c r="M325" s="82"/>
      <c r="N325" s="2"/>
      <c r="O325" s="82"/>
      <c r="Q325" s="99"/>
      <c r="R325" s="100"/>
      <c r="S325" s="99"/>
      <c r="T325" s="107"/>
      <c r="U325" s="97"/>
    </row>
    <row r="326" spans="1:21">
      <c r="A326" s="51"/>
      <c r="B326" s="51"/>
      <c r="C326" s="82"/>
      <c r="D326" s="82"/>
      <c r="E326" s="209"/>
      <c r="F326" s="33"/>
      <c r="G326" s="88"/>
      <c r="I326" s="81"/>
      <c r="J326" s="81"/>
      <c r="K326" s="82"/>
      <c r="L326" s="81"/>
      <c r="M326" s="82"/>
      <c r="N326" s="2"/>
      <c r="O326" s="82"/>
      <c r="Q326" s="99"/>
      <c r="R326" s="100"/>
      <c r="S326" s="99"/>
      <c r="T326" s="107"/>
      <c r="U326" s="105"/>
    </row>
    <row r="327" spans="1:21">
      <c r="A327" s="51"/>
      <c r="B327" s="39"/>
      <c r="C327" s="82"/>
      <c r="D327" s="82"/>
      <c r="E327" s="209"/>
      <c r="F327" s="33"/>
      <c r="G327" s="88"/>
      <c r="I327" s="81"/>
      <c r="J327" s="81"/>
      <c r="K327" s="82"/>
      <c r="L327" s="81"/>
      <c r="M327" s="82"/>
      <c r="N327" s="2"/>
      <c r="O327" s="81"/>
      <c r="Q327" s="99"/>
      <c r="R327" s="100"/>
      <c r="S327" s="99"/>
      <c r="T327" s="103"/>
      <c r="U327" s="97"/>
    </row>
    <row r="328" spans="1:21">
      <c r="A328" s="51"/>
      <c r="B328" s="39"/>
      <c r="C328" s="82"/>
      <c r="D328" s="82"/>
      <c r="E328" s="209"/>
      <c r="F328" s="33"/>
      <c r="G328" s="88"/>
      <c r="I328" s="81"/>
      <c r="J328" s="81"/>
      <c r="K328" s="82"/>
      <c r="L328" s="120"/>
      <c r="M328" s="82"/>
      <c r="N328" s="2"/>
      <c r="O328" s="82"/>
      <c r="Q328" s="99"/>
      <c r="R328" s="100"/>
      <c r="S328" s="99"/>
      <c r="T328" s="103"/>
      <c r="U328" s="97"/>
    </row>
    <row r="329" spans="1:21">
      <c r="A329" s="51"/>
      <c r="B329" s="39"/>
      <c r="C329" s="82"/>
      <c r="D329" s="82"/>
      <c r="E329" s="209"/>
      <c r="F329" s="33"/>
      <c r="G329" s="88"/>
      <c r="I329" s="81"/>
      <c r="J329" s="81"/>
      <c r="K329" s="120"/>
      <c r="L329" s="120"/>
      <c r="M329" s="82"/>
      <c r="N329" s="2"/>
      <c r="O329" s="82"/>
      <c r="Q329" s="99"/>
      <c r="R329" s="100"/>
      <c r="S329" s="99"/>
      <c r="T329" s="98"/>
      <c r="U329" s="97"/>
    </row>
    <row r="333" spans="1:21">
      <c r="B333" s="202"/>
      <c r="C333" s="82"/>
      <c r="D333" s="82"/>
      <c r="E333" s="82"/>
      <c r="F333" s="82"/>
      <c r="G333" s="82"/>
      <c r="H333" s="81"/>
    </row>
    <row r="334" spans="1:21">
      <c r="B334" s="202"/>
      <c r="C334" s="82"/>
      <c r="D334" s="82"/>
      <c r="E334" s="82"/>
      <c r="F334" s="82"/>
      <c r="G334" s="82"/>
      <c r="H334" s="81"/>
    </row>
    <row r="335" spans="1:21">
      <c r="B335" s="202"/>
      <c r="C335" s="82"/>
      <c r="D335" s="82"/>
      <c r="E335" s="82"/>
      <c r="F335" s="82"/>
      <c r="G335" s="82"/>
      <c r="H335" s="81"/>
    </row>
    <row r="336" spans="1:21">
      <c r="B336" s="202"/>
      <c r="C336" s="82"/>
      <c r="D336" s="82"/>
      <c r="E336" s="82"/>
      <c r="F336" s="82"/>
      <c r="G336" s="82"/>
      <c r="H336" s="81"/>
    </row>
    <row r="337" spans="2:8">
      <c r="B337" s="202"/>
      <c r="C337" s="82"/>
      <c r="D337" s="82"/>
      <c r="E337" s="82"/>
      <c r="F337" s="82"/>
      <c r="G337" s="82"/>
      <c r="H337" s="81"/>
    </row>
    <row r="338" spans="2:8">
      <c r="C338" s="82"/>
      <c r="D338" s="82"/>
      <c r="E338" s="82"/>
      <c r="F338" s="82"/>
      <c r="G338" s="82"/>
      <c r="H338" s="81"/>
    </row>
    <row r="339" spans="2:8">
      <c r="C339" s="82"/>
      <c r="D339" s="82"/>
      <c r="E339" s="82"/>
      <c r="F339" s="82"/>
      <c r="G339" s="82"/>
      <c r="H339" s="81"/>
    </row>
    <row r="340" spans="2:8">
      <c r="C340" s="82"/>
      <c r="D340" s="82"/>
      <c r="E340" s="82"/>
      <c r="F340" s="82"/>
      <c r="G340" s="82"/>
      <c r="H340" s="81"/>
    </row>
    <row r="341" spans="2:8">
      <c r="C341" s="82"/>
      <c r="D341" s="82"/>
      <c r="E341" s="82"/>
      <c r="F341" s="82"/>
      <c r="G341" s="82"/>
      <c r="H341" s="81"/>
    </row>
    <row r="342" spans="2:8">
      <c r="C342" s="82"/>
      <c r="D342" s="82"/>
      <c r="E342" s="82"/>
      <c r="F342" s="82"/>
      <c r="G342" s="82"/>
      <c r="H342" s="81"/>
    </row>
    <row r="343" spans="2:8">
      <c r="C343" s="82"/>
      <c r="D343" s="82"/>
      <c r="E343" s="82"/>
      <c r="F343" s="82"/>
      <c r="G343" s="82"/>
      <c r="H343" s="81"/>
    </row>
    <row r="344" spans="2:8">
      <c r="C344" s="82"/>
      <c r="D344" s="82"/>
      <c r="E344" s="82"/>
      <c r="F344" s="82"/>
      <c r="G344" s="82"/>
      <c r="H344" s="81"/>
    </row>
    <row r="345" spans="2:8">
      <c r="B345" s="105"/>
      <c r="C345" s="82"/>
      <c r="D345" s="82"/>
      <c r="E345" s="82"/>
      <c r="F345" s="82"/>
      <c r="G345" s="82"/>
      <c r="H345" s="81"/>
    </row>
    <row r="346" spans="2:8">
      <c r="B346" s="202"/>
      <c r="C346" s="82"/>
      <c r="D346" s="82"/>
      <c r="E346" s="82"/>
      <c r="F346" s="82"/>
      <c r="G346" s="82"/>
      <c r="H346" s="81"/>
    </row>
    <row r="347" spans="2:8">
      <c r="B347" s="202"/>
      <c r="C347" s="84"/>
      <c r="D347" s="83"/>
      <c r="E347" s="83"/>
      <c r="F347" s="83"/>
      <c r="G347" s="84"/>
      <c r="H347" s="83"/>
    </row>
  </sheetData>
  <autoFilter ref="G1:G329" xr:uid="{F9CA97B9-4610-1D41-85E8-3EBC258334F4}"/>
  <mergeCells count="4">
    <mergeCell ref="Q47:Q48"/>
    <mergeCell ref="R47:R48"/>
    <mergeCell ref="S47:S48"/>
    <mergeCell ref="T47:T48"/>
  </mergeCells>
  <conditionalFormatting sqref="B345:B347 B334:B337">
    <cfRule type="duplicateValues" dxfId="301" priority="365"/>
  </conditionalFormatting>
  <conditionalFormatting sqref="E1:E8">
    <cfRule type="duplicateValues" dxfId="300" priority="547"/>
    <cfRule type="duplicateValues" dxfId="299" priority="548"/>
  </conditionalFormatting>
  <conditionalFormatting sqref="E10:E15">
    <cfRule type="duplicateValues" dxfId="298" priority="370"/>
  </conditionalFormatting>
  <conditionalFormatting sqref="E16:E29">
    <cfRule type="duplicateValues" dxfId="297" priority="369"/>
  </conditionalFormatting>
  <conditionalFormatting sqref="E30:E38">
    <cfRule type="duplicateValues" dxfId="296" priority="368"/>
  </conditionalFormatting>
  <conditionalFormatting sqref="E39:E77">
    <cfRule type="duplicateValues" dxfId="295" priority="367"/>
  </conditionalFormatting>
  <conditionalFormatting sqref="E78:E88">
    <cfRule type="duplicateValues" dxfId="294" priority="366"/>
  </conditionalFormatting>
  <conditionalFormatting sqref="E314:E315">
    <cfRule type="duplicateValues" dxfId="293" priority="485"/>
  </conditionalFormatting>
  <conditionalFormatting sqref="E316:E317">
    <cfRule type="duplicateValues" dxfId="292" priority="472"/>
  </conditionalFormatting>
  <conditionalFormatting sqref="E318">
    <cfRule type="duplicateValues" dxfId="291" priority="458"/>
  </conditionalFormatting>
  <conditionalFormatting sqref="E319:E320">
    <cfRule type="duplicateValues" dxfId="290" priority="446"/>
  </conditionalFormatting>
  <conditionalFormatting sqref="E321">
    <cfRule type="duplicateValues" dxfId="289" priority="437"/>
  </conditionalFormatting>
  <conditionalFormatting sqref="E322">
    <cfRule type="duplicateValues" dxfId="288" priority="427"/>
  </conditionalFormatting>
  <conditionalFormatting sqref="E323">
    <cfRule type="duplicateValues" dxfId="287" priority="412"/>
  </conditionalFormatting>
  <conditionalFormatting sqref="E324">
    <cfRule type="duplicateValues" dxfId="286" priority="397"/>
  </conditionalFormatting>
  <conditionalFormatting sqref="E325">
    <cfRule type="duplicateValues" dxfId="285" priority="389"/>
  </conditionalFormatting>
  <conditionalFormatting sqref="E326:E329">
    <cfRule type="duplicateValues" dxfId="284" priority="376"/>
  </conditionalFormatting>
  <conditionalFormatting sqref="E105:F275">
    <cfRule type="duplicateValues" dxfId="283" priority="553"/>
  </conditionalFormatting>
  <conditionalFormatting sqref="E333:F347">
    <cfRule type="cellIs" dxfId="282" priority="357" operator="equal">
      <formula>"Ja"</formula>
    </cfRule>
    <cfRule type="cellIs" dxfId="281" priority="358" operator="equal">
      <formula>"Nee"</formula>
    </cfRule>
  </conditionalFormatting>
  <conditionalFormatting sqref="G4:H8">
    <cfRule type="cellIs" dxfId="280" priority="552" operator="equal">
      <formula>"Onbekend"</formula>
    </cfRule>
    <cfRule type="cellIs" dxfId="279" priority="551" operator="equal">
      <formula>"Ja, 1-op-1"</formula>
    </cfRule>
    <cfRule type="cellIs" dxfId="278" priority="550" operator="equal">
      <formula>"Ja, anders"</formula>
    </cfRule>
    <cfRule type="cellIs" dxfId="277" priority="549" operator="equal">
      <formula>"Nee"</formula>
    </cfRule>
  </conditionalFormatting>
  <conditionalFormatting sqref="I323:I324">
    <cfRule type="cellIs" dxfId="276" priority="396" operator="equal">
      <formula>"Nee"</formula>
    </cfRule>
    <cfRule type="cellIs" dxfId="275" priority="395" operator="equal">
      <formula>"Ja"</formula>
    </cfRule>
  </conditionalFormatting>
  <conditionalFormatting sqref="I1:J1048576">
    <cfRule type="cellIs" dxfId="274" priority="9" operator="equal">
      <formula>"Ja"</formula>
    </cfRule>
    <cfRule type="cellIs" dxfId="273" priority="10" operator="equal">
      <formula>"Nee"</formula>
    </cfRule>
  </conditionalFormatting>
  <conditionalFormatting sqref="I317:J317">
    <cfRule type="cellIs" dxfId="272" priority="470" operator="equal">
      <formula>"Onbekend"</formula>
    </cfRule>
  </conditionalFormatting>
  <conditionalFormatting sqref="I325:J325">
    <cfRule type="cellIs" dxfId="271" priority="386" operator="equal">
      <formula>"Onbekend"</formula>
    </cfRule>
  </conditionalFormatting>
  <conditionalFormatting sqref="I329:J329">
    <cfRule type="cellIs" dxfId="270" priority="371" operator="equal">
      <formula>"Onbekend"</formula>
    </cfRule>
  </conditionalFormatting>
  <conditionalFormatting sqref="I322:K322">
    <cfRule type="cellIs" dxfId="269" priority="426" operator="equal">
      <formula>"Onbekend"</formula>
    </cfRule>
  </conditionalFormatting>
  <conditionalFormatting sqref="I328:K328">
    <cfRule type="cellIs" dxfId="268" priority="372" operator="equal">
      <formula>"Onbekend"</formula>
    </cfRule>
  </conditionalFormatting>
  <conditionalFormatting sqref="I1:L9 M3:M9 M88:M275">
    <cfRule type="cellIs" dxfId="267" priority="540" operator="equal">
      <formula>"Onbekend"</formula>
    </cfRule>
  </conditionalFormatting>
  <conditionalFormatting sqref="I88:L316">
    <cfRule type="cellIs" dxfId="266" priority="471" operator="equal">
      <formula>"Onbekend"</formula>
    </cfRule>
  </conditionalFormatting>
  <conditionalFormatting sqref="I321:L321">
    <cfRule type="cellIs" dxfId="265" priority="436" operator="equal">
      <formula>"Onbekend"</formula>
    </cfRule>
  </conditionalFormatting>
  <conditionalFormatting sqref="I326:L327">
    <cfRule type="cellIs" dxfId="264" priority="375" operator="equal">
      <formula>"Onbekend"</formula>
    </cfRule>
  </conditionalFormatting>
  <conditionalFormatting sqref="I330:L1048576 E333:H347">
    <cfRule type="cellIs" dxfId="263" priority="356" operator="equal">
      <formula>"Onbekend"</formula>
    </cfRule>
  </conditionalFormatting>
  <conditionalFormatting sqref="I10:M87">
    <cfRule type="cellIs" dxfId="262" priority="1" operator="equal">
      <formula>"Onbekend"</formula>
    </cfRule>
  </conditionalFormatting>
  <conditionalFormatting sqref="I318:M320">
    <cfRule type="cellIs" dxfId="261" priority="447" operator="equal">
      <formula>"Onbekend"</formula>
    </cfRule>
  </conditionalFormatting>
  <conditionalFormatting sqref="I323:M324">
    <cfRule type="cellIs" dxfId="260" priority="394" operator="equal">
      <formula>"Onbekend"</formula>
    </cfRule>
  </conditionalFormatting>
  <conditionalFormatting sqref="K1:K2">
    <cfRule type="cellIs" dxfId="259" priority="545" operator="equal">
      <formula>"Betrouwbaar"</formula>
    </cfRule>
    <cfRule type="cellIs" dxfId="258" priority="546" operator="equal">
      <formula>"Onbetrouwbaar"</formula>
    </cfRule>
  </conditionalFormatting>
  <conditionalFormatting sqref="K9:K316">
    <cfRule type="cellIs" dxfId="257" priority="6" operator="equal">
      <formula>"Betrouwbaar"</formula>
    </cfRule>
    <cfRule type="cellIs" dxfId="256" priority="7" operator="equal">
      <formula>"Onbetrouwbaar"</formula>
    </cfRule>
  </conditionalFormatting>
  <conditionalFormatting sqref="K318:K324">
    <cfRule type="cellIs" dxfId="255" priority="408" operator="equal">
      <formula>"Onbetrouwbaar"</formula>
    </cfRule>
    <cfRule type="cellIs" dxfId="254" priority="407" operator="equal">
      <formula>"Betrouwbaar"</formula>
    </cfRule>
  </conditionalFormatting>
  <conditionalFormatting sqref="K326:K328">
    <cfRule type="cellIs" dxfId="253" priority="385" operator="equal">
      <formula>"Onbetrouwbaar"</formula>
    </cfRule>
    <cfRule type="cellIs" dxfId="252" priority="384" operator="equal">
      <formula>"Betrouwbaar"</formula>
    </cfRule>
  </conditionalFormatting>
  <conditionalFormatting sqref="K330:K1048576 G333:G347">
    <cfRule type="cellIs" dxfId="251" priority="362" operator="equal">
      <formula>"Betrouwbaar"</formula>
    </cfRule>
    <cfRule type="cellIs" dxfId="250" priority="363" operator="equal">
      <formula>"Onbetrouwbaar"</formula>
    </cfRule>
  </conditionalFormatting>
  <conditionalFormatting sqref="K3:M8">
    <cfRule type="cellIs" dxfId="249" priority="538" operator="equal">
      <formula>"Ja"</formula>
    </cfRule>
    <cfRule type="cellIs" dxfId="248" priority="539" operator="equal">
      <formula>"Nee"</formula>
    </cfRule>
  </conditionalFormatting>
  <conditionalFormatting sqref="L1:L2">
    <cfRule type="cellIs" dxfId="247" priority="542" operator="equal">
      <formula>"Wisselend"</formula>
    </cfRule>
    <cfRule type="cellIs" dxfId="246" priority="544" operator="equal">
      <formula>"Altijd"</formula>
    </cfRule>
    <cfRule type="cellIs" dxfId="245" priority="543" operator="equal">
      <formula>"Niet"</formula>
    </cfRule>
  </conditionalFormatting>
  <conditionalFormatting sqref="L9:L316">
    <cfRule type="cellIs" dxfId="244" priority="2" operator="equal">
      <formula>"Wisselend"</formula>
    </cfRule>
    <cfRule type="cellIs" dxfId="243" priority="3" operator="equal">
      <formula>"Niet"</formula>
    </cfRule>
    <cfRule type="cellIs" dxfId="242" priority="4" operator="equal">
      <formula>"Altijd"</formula>
    </cfRule>
  </conditionalFormatting>
  <conditionalFormatting sqref="L318:L321">
    <cfRule type="cellIs" dxfId="241" priority="440" operator="equal">
      <formula>"Niet"</formula>
    </cfRule>
    <cfRule type="cellIs" dxfId="240" priority="439" operator="equal">
      <formula>"Wisselend"</formula>
    </cfRule>
    <cfRule type="cellIs" dxfId="239" priority="441" operator="equal">
      <formula>"Altijd"</formula>
    </cfRule>
  </conditionalFormatting>
  <conditionalFormatting sqref="L323:L324">
    <cfRule type="cellIs" dxfId="238" priority="404" operator="equal">
      <formula>"Wisselend"</formula>
    </cfRule>
    <cfRule type="cellIs" dxfId="237" priority="405" operator="equal">
      <formula>"Niet"</formula>
    </cfRule>
    <cfRule type="cellIs" dxfId="236" priority="406" operator="equal">
      <formula>"Altijd"</formula>
    </cfRule>
  </conditionalFormatting>
  <conditionalFormatting sqref="L326:L327">
    <cfRule type="cellIs" dxfId="235" priority="381" operator="equal">
      <formula>"Wisselend"</formula>
    </cfRule>
    <cfRule type="cellIs" dxfId="234" priority="383" operator="equal">
      <formula>"Altijd"</formula>
    </cfRule>
    <cfRule type="cellIs" dxfId="233" priority="382" operator="equal">
      <formula>"Niet"</formula>
    </cfRule>
  </conditionalFormatting>
  <conditionalFormatting sqref="L330:L1048576 H333:H347">
    <cfRule type="cellIs" dxfId="232" priority="361" operator="equal">
      <formula>"Altijd"</formula>
    </cfRule>
    <cfRule type="cellIs" dxfId="231" priority="360" operator="equal">
      <formula>"Niet"</formula>
    </cfRule>
    <cfRule type="cellIs" dxfId="230" priority="359" operator="equal">
      <formula>"Wisselend"</formula>
    </cfRule>
  </conditionalFormatting>
  <conditionalFormatting sqref="M1:M2">
    <cfRule type="cellIs" dxfId="229" priority="541" operator="equal">
      <formula>"Af te leiden uit EPD"</formula>
    </cfRule>
  </conditionalFormatting>
  <conditionalFormatting sqref="M1:M320">
    <cfRule type="cellIs" dxfId="228" priority="14" operator="equal">
      <formula>"Reeds in EPD vastgelegd"</formula>
    </cfRule>
    <cfRule type="cellIs" dxfId="227" priority="12" operator="equal">
      <formula>"Geen, registratie toevoegen"</formula>
    </cfRule>
  </conditionalFormatting>
  <conditionalFormatting sqref="M3:M320">
    <cfRule type="cellIs" dxfId="226" priority="13" operator="equal">
      <formula>"Af te leiden uit EPD"</formula>
    </cfRule>
  </conditionalFormatting>
  <conditionalFormatting sqref="M314:M317">
    <cfRule type="cellIs" dxfId="225" priority="473" operator="equal">
      <formula>"Onbekend"</formula>
    </cfRule>
  </conditionalFormatting>
  <conditionalFormatting sqref="M322">
    <cfRule type="cellIs" dxfId="224" priority="428" operator="equal">
      <formula>"Onbekend"</formula>
    </cfRule>
  </conditionalFormatting>
  <conditionalFormatting sqref="M322:M1048576">
    <cfRule type="cellIs" dxfId="223" priority="380" operator="equal">
      <formula>"Reeds in EPD vastgelegd"</formula>
    </cfRule>
    <cfRule type="cellIs" dxfId="222" priority="378" operator="equal">
      <formula>"Geen, registratie toevoegen"</formula>
    </cfRule>
    <cfRule type="cellIs" dxfId="221" priority="379" operator="equal">
      <formula>"Af te leiden uit EPD"</formula>
    </cfRule>
  </conditionalFormatting>
  <conditionalFormatting sqref="M325:M329">
    <cfRule type="cellIs" dxfId="220" priority="377" operator="equal">
      <formula>"Onbekend"</formula>
    </cfRule>
  </conditionalFormatting>
  <conditionalFormatting sqref="N12">
    <cfRule type="cellIs" dxfId="219" priority="311" operator="equal">
      <formula>"Onbekend"</formula>
    </cfRule>
    <cfRule type="cellIs" dxfId="218" priority="308" operator="equal">
      <formula>"Nee"</formula>
    </cfRule>
    <cfRule type="cellIs" dxfId="217" priority="310" operator="equal">
      <formula>"Ja, betrouwbaar"</formula>
    </cfRule>
    <cfRule type="cellIs" dxfId="216" priority="309" operator="equal">
      <formula>"Ja, onbetrouwbaar"</formula>
    </cfRule>
  </conditionalFormatting>
  <conditionalFormatting sqref="N22">
    <cfRule type="cellIs" dxfId="215" priority="531" operator="equal">
      <formula>"Ja, onbetrouwbaar"</formula>
    </cfRule>
    <cfRule type="cellIs" dxfId="214" priority="532" operator="equal">
      <formula>"Ja, betrouwbaar"</formula>
    </cfRule>
    <cfRule type="cellIs" dxfId="213" priority="533" operator="equal">
      <formula>"Onbekend"</formula>
    </cfRule>
    <cfRule type="cellIs" dxfId="212" priority="530" operator="equal">
      <formula>"Nee"</formula>
    </cfRule>
  </conditionalFormatting>
  <conditionalFormatting sqref="N41">
    <cfRule type="cellIs" dxfId="211" priority="165" operator="equal">
      <formula>"Onbekend"</formula>
    </cfRule>
    <cfRule type="cellIs" dxfId="210" priority="163" operator="equal">
      <formula>"Ja, onbetrouwbaar"</formula>
    </cfRule>
    <cfRule type="cellIs" dxfId="209" priority="162" operator="equal">
      <formula>"Nee"</formula>
    </cfRule>
    <cfRule type="cellIs" dxfId="208" priority="164" operator="equal">
      <formula>"Ja, betrouwbaar"</formula>
    </cfRule>
  </conditionalFormatting>
  <conditionalFormatting sqref="N49">
    <cfRule type="cellIs" dxfId="207" priority="518" operator="equal">
      <formula>"Nee"</formula>
    </cfRule>
    <cfRule type="cellIs" dxfId="206" priority="519" operator="equal">
      <formula>"Ja, onbetrouwbaar"</formula>
    </cfRule>
    <cfRule type="cellIs" dxfId="205" priority="520" operator="equal">
      <formula>"Ja, betrouwbaar"</formula>
    </cfRule>
    <cfRule type="cellIs" dxfId="204" priority="521" operator="equal">
      <formula>"Onbekend"</formula>
    </cfRule>
  </conditionalFormatting>
  <conditionalFormatting sqref="N67">
    <cfRule type="cellIs" dxfId="203" priority="91" operator="equal">
      <formula>"Onbekend"</formula>
    </cfRule>
    <cfRule type="cellIs" dxfId="202" priority="90" operator="equal">
      <formula>"Ja, betrouwbaar"</formula>
    </cfRule>
    <cfRule type="cellIs" dxfId="201" priority="89" operator="equal">
      <formula>"Ja, onbetrouwbaar"</formula>
    </cfRule>
    <cfRule type="cellIs" dxfId="200" priority="88" operator="equal">
      <formula>"Nee"</formula>
    </cfRule>
  </conditionalFormatting>
  <conditionalFormatting sqref="N71">
    <cfRule type="cellIs" dxfId="199" priority="514" operator="equal">
      <formula>"Nee"</formula>
    </cfRule>
    <cfRule type="cellIs" dxfId="198" priority="516" operator="equal">
      <formula>"Ja, betrouwbaar"</formula>
    </cfRule>
    <cfRule type="cellIs" dxfId="197" priority="517" operator="equal">
      <formula>"Onbekend"</formula>
    </cfRule>
    <cfRule type="cellIs" dxfId="196" priority="515" operator="equal">
      <formula>"Ja, onbetrouwbaar"</formula>
    </cfRule>
  </conditionalFormatting>
  <conditionalFormatting sqref="N76">
    <cfRule type="cellIs" dxfId="195" priority="73" operator="equal">
      <formula>"Nee"</formula>
    </cfRule>
    <cfRule type="cellIs" dxfId="194" priority="76" operator="equal">
      <formula>"Onbekend"</formula>
    </cfRule>
    <cfRule type="cellIs" dxfId="193" priority="74" operator="equal">
      <formula>"Ja, onbetrouwbaar"</formula>
    </cfRule>
    <cfRule type="cellIs" dxfId="192" priority="75" operator="equal">
      <formula>"Ja, betrouwbaar"</formula>
    </cfRule>
  </conditionalFormatting>
  <dataValidations count="3">
    <dataValidation type="list" allowBlank="1" showInputMessage="1" showErrorMessage="1" sqref="G88:G308 C333:C347 M314:M320 M322:M329 G15:G18 G10:G13 M63:N63 G57:G58 N34 M10:M62 M64:M308 G20:G55 G60:G85" xr:uid="{4FFDD5BC-BD68-0E4C-8B3E-8BE1B9E93F45}">
      <formula1>databron</formula1>
    </dataValidation>
    <dataValidation type="list" allowBlank="1" showInputMessage="1" showErrorMessage="1" sqref="K127:K135 K140:K308 G340:G347" xr:uid="{5B889178-8943-3F49-A96D-10D25BC30C12}">
      <formula1>veldinepd</formula1>
    </dataValidation>
    <dataValidation type="list" allowBlank="1" showInputMessage="1" showErrorMessage="1" sqref="L140:L308 L127:L135 N22 N12 N49 N71 N67 G31:G35 N41 H340:H347" xr:uid="{9EB47852-83FD-2E42-8A09-7DFF4627FD1C}">
      <formula1>veldgevuld</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AFAF5A7A-452E-442E-A632-6F2097039648}">
          <x14:formula1>
            <xm:f>'#'!$B$2:$B$20</xm:f>
          </x14:formula1>
          <xm:sqref>H10:H88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E3C59-9F30-9049-96E2-DC5DE0460D2B}">
  <sheetPr>
    <tabColor rgb="FF0070C0"/>
  </sheetPr>
  <dimension ref="A1:AF324"/>
  <sheetViews>
    <sheetView zoomScaleNormal="100" workbookViewId="0">
      <selection activeCell="B6" sqref="B6"/>
    </sheetView>
  </sheetViews>
  <sheetFormatPr defaultColWidth="9.140625" defaultRowHeight="15"/>
  <cols>
    <col min="1" max="1" width="6.42578125" style="16" customWidth="1"/>
    <col min="2" max="2" width="16.7109375" style="16" bestFit="1" customWidth="1"/>
    <col min="3" max="3" width="10.42578125" style="16" customWidth="1"/>
    <col min="4" max="4" width="11.85546875" style="89" customWidth="1"/>
    <col min="5" max="5" width="4.28515625" style="20" customWidth="1"/>
    <col min="6" max="6" width="39.28515625" style="16" customWidth="1"/>
    <col min="7" max="7" width="26.140625" style="16" customWidth="1"/>
    <col min="8" max="8" width="35.42578125" style="16" bestFit="1" customWidth="1"/>
    <col min="9" max="9" width="15.7109375" style="16" customWidth="1"/>
    <col min="10" max="10" width="19.85546875" style="16" customWidth="1"/>
    <col min="11" max="11" width="22.42578125" style="16" customWidth="1"/>
    <col min="12" max="12" width="16.42578125" style="17" customWidth="1"/>
    <col min="13" max="13" width="19.42578125" style="16" bestFit="1" customWidth="1"/>
    <col min="14" max="14" width="39.85546875" style="17" customWidth="1"/>
    <col min="15" max="15" width="50.7109375" style="16" customWidth="1"/>
    <col min="16" max="16" width="9.140625" style="16"/>
    <col min="17" max="17" width="19.140625" style="16" customWidth="1"/>
    <col min="18" max="18" width="22.28515625" style="16" customWidth="1"/>
    <col min="19" max="19" width="15.140625" style="16" customWidth="1"/>
    <col min="20" max="20" width="13.42578125" style="16" customWidth="1"/>
    <col min="21" max="16384" width="9.140625" style="16"/>
  </cols>
  <sheetData>
    <row r="1" spans="1:32" s="144" customFormat="1" ht="26.25">
      <c r="A1" s="145" t="s">
        <v>177</v>
      </c>
      <c r="B1" s="145"/>
      <c r="C1" s="145"/>
      <c r="D1" s="145"/>
      <c r="E1" s="146"/>
      <c r="F1" s="145"/>
      <c r="G1" s="145"/>
      <c r="H1" s="145"/>
      <c r="I1" s="145"/>
      <c r="J1" s="145"/>
      <c r="K1" s="145"/>
      <c r="L1" s="145"/>
      <c r="M1" s="145"/>
      <c r="N1" s="145"/>
    </row>
    <row r="2" spans="1:32" customFormat="1">
      <c r="A2" s="77" t="s">
        <v>178</v>
      </c>
      <c r="B2" s="226">
        <v>45379</v>
      </c>
      <c r="C2" s="77" t="s">
        <v>179</v>
      </c>
      <c r="D2" s="77"/>
      <c r="E2" s="77"/>
      <c r="F2" s="77"/>
      <c r="G2" s="77"/>
      <c r="H2" s="77"/>
      <c r="I2" s="77"/>
      <c r="J2" s="77"/>
      <c r="K2" s="77"/>
      <c r="L2" s="78"/>
      <c r="M2" s="77"/>
      <c r="N2" s="78"/>
      <c r="O2" s="77"/>
    </row>
    <row r="3" spans="1:32" customFormat="1">
      <c r="A3" s="77" t="s">
        <v>227</v>
      </c>
      <c r="B3" s="77" t="s">
        <v>297</v>
      </c>
      <c r="C3" s="77"/>
      <c r="D3" s="77"/>
      <c r="E3" s="118"/>
      <c r="F3" s="77"/>
      <c r="G3" s="77"/>
      <c r="H3" s="85" t="s">
        <v>179</v>
      </c>
      <c r="I3" s="79">
        <f>COUNTA(I10:I292)</f>
        <v>31</v>
      </c>
      <c r="J3" s="79">
        <f>COUNTA(J10:J292)</f>
        <v>31</v>
      </c>
      <c r="K3" s="79">
        <f>COUNTA(K10:K292)</f>
        <v>31</v>
      </c>
      <c r="L3" s="79">
        <f>COUNTA(L10:L292)</f>
        <v>31</v>
      </c>
      <c r="M3" s="79">
        <f>COUNTA(M10:M292)</f>
        <v>31</v>
      </c>
      <c r="N3" s="78"/>
      <c r="O3" s="77"/>
    </row>
    <row r="4" spans="1:32" customFormat="1">
      <c r="A4" s="77" t="s">
        <v>228</v>
      </c>
      <c r="B4" s="228" t="s">
        <v>299</v>
      </c>
      <c r="C4" s="77"/>
      <c r="D4" s="77"/>
      <c r="E4" s="118"/>
      <c r="F4" s="77"/>
      <c r="G4" s="77"/>
      <c r="H4" s="86"/>
      <c r="I4" s="79">
        <f>COUNTIF(I10:I292,"Ja")</f>
        <v>31</v>
      </c>
      <c r="J4" s="79">
        <f>COUNTIF(J10:J292,"Ja")</f>
        <v>25</v>
      </c>
      <c r="K4" s="79">
        <f>COUNTIF(K10:K292,"Betrouwbaar")</f>
        <v>25</v>
      </c>
      <c r="L4" s="79">
        <f>COUNTIF(L10:L292,"Altijd")</f>
        <v>24</v>
      </c>
      <c r="M4" s="79">
        <f>COUNTIF(M10:M292,"Reeds in EPD vastgelegd")</f>
        <v>24</v>
      </c>
      <c r="N4" s="78"/>
      <c r="O4" s="77"/>
    </row>
    <row r="5" spans="1:32" customFormat="1">
      <c r="A5" s="77"/>
      <c r="B5" s="77"/>
      <c r="C5" s="77"/>
      <c r="D5" s="77"/>
      <c r="E5" s="118"/>
      <c r="F5" s="77"/>
      <c r="G5" s="77"/>
      <c r="H5" s="86"/>
      <c r="I5" s="79">
        <f>COUNTIF(I10:I292,"Nee")</f>
        <v>0</v>
      </c>
      <c r="J5" s="79">
        <f>COUNTIF(J10:J292,"Nee")</f>
        <v>6</v>
      </c>
      <c r="K5" s="79">
        <f>COUNTIF(K10:K292,"Onbetrouwbaar")</f>
        <v>6</v>
      </c>
      <c r="L5" s="79">
        <f>COUNTIF(L10:L292,"Wisselend")</f>
        <v>5</v>
      </c>
      <c r="M5" s="79">
        <f>COUNTIF(M10:M292,"Af te leiden uit EPD")</f>
        <v>4</v>
      </c>
      <c r="N5" s="78"/>
      <c r="O5" s="77"/>
    </row>
    <row r="6" spans="1:32" customFormat="1" ht="17.25" customHeight="1">
      <c r="A6" s="77"/>
      <c r="B6" s="77"/>
      <c r="C6" s="77"/>
      <c r="D6" s="77"/>
      <c r="E6" s="118"/>
      <c r="F6" s="77"/>
      <c r="G6" s="77"/>
      <c r="H6" s="86"/>
      <c r="I6" s="79">
        <f>COUNTIF(I10:I292,"Onbekend")</f>
        <v>0</v>
      </c>
      <c r="J6" s="79">
        <f>COUNTIF(J10:J292,"Onbekend")</f>
        <v>0</v>
      </c>
      <c r="K6" s="79">
        <f>COUNTIF(K10:K292,"Onbekend")</f>
        <v>0</v>
      </c>
      <c r="L6" s="79">
        <f>COUNTIF(L10:L292,"Niet")</f>
        <v>0</v>
      </c>
      <c r="M6" s="79">
        <f>COUNTIF(M10:M292,"Geen, registratie toevoegen")</f>
        <v>3</v>
      </c>
      <c r="N6" s="78"/>
      <c r="O6" s="77"/>
    </row>
    <row r="7" spans="1:32" customFormat="1" ht="17.25" customHeight="1">
      <c r="A7" s="77"/>
      <c r="B7" s="77"/>
      <c r="C7" s="77"/>
      <c r="D7" s="77"/>
      <c r="E7" s="118"/>
      <c r="F7" s="77"/>
      <c r="G7" s="77"/>
      <c r="H7" s="86"/>
      <c r="I7" s="79"/>
      <c r="J7" s="79"/>
      <c r="K7" s="79"/>
      <c r="L7" s="79">
        <f>COUNTIF(L10:L292,"Onbekend")</f>
        <v>2</v>
      </c>
      <c r="M7" s="79">
        <f>COUNTIF(M11:M293,"Onbekend")</f>
        <v>0</v>
      </c>
      <c r="N7" s="78"/>
      <c r="O7" s="77"/>
    </row>
    <row r="8" spans="1:32" customFormat="1" ht="17.25" customHeight="1">
      <c r="A8" s="77"/>
      <c r="B8" s="77"/>
      <c r="C8" s="77"/>
      <c r="D8" s="77"/>
      <c r="E8" s="118"/>
      <c r="F8" s="77"/>
      <c r="G8" s="77"/>
      <c r="H8" s="86"/>
      <c r="I8" s="79">
        <f>COUNTIF(I10:I292,"N.v.t.")</f>
        <v>0</v>
      </c>
      <c r="J8" s="79">
        <f>COUNTIF(J10:J292,"N.v.t.")</f>
        <v>0</v>
      </c>
      <c r="K8" s="79">
        <f>COUNTIF(K10:K292,"N.v.t.")</f>
        <v>0</v>
      </c>
      <c r="L8" s="79">
        <f>COUNTIF(L10:L292,"N.v.t.")</f>
        <v>0</v>
      </c>
      <c r="M8" s="79">
        <f>COUNTIF(M10:M292,"N.v.t.")</f>
        <v>0</v>
      </c>
      <c r="N8" s="78"/>
      <c r="O8" s="77"/>
    </row>
    <row r="9" spans="1:32" ht="45">
      <c r="A9" s="80" t="s">
        <v>182</v>
      </c>
      <c r="B9" s="80" t="s">
        <v>156</v>
      </c>
      <c r="C9" s="80"/>
      <c r="D9" s="80" t="s">
        <v>183</v>
      </c>
      <c r="E9" s="117" t="s">
        <v>184</v>
      </c>
      <c r="F9" s="80" t="s">
        <v>185</v>
      </c>
      <c r="G9" s="80" t="s">
        <v>186</v>
      </c>
      <c r="H9" s="80" t="s">
        <v>31</v>
      </c>
      <c r="I9" s="80" t="s">
        <v>187</v>
      </c>
      <c r="J9" s="80" t="s">
        <v>188</v>
      </c>
      <c r="K9" s="80" t="s">
        <v>189</v>
      </c>
      <c r="L9" s="80" t="s">
        <v>190</v>
      </c>
      <c r="M9" s="80" t="s">
        <v>191</v>
      </c>
      <c r="N9" s="80" t="s">
        <v>192</v>
      </c>
      <c r="O9" s="3"/>
      <c r="P9" s="3"/>
      <c r="Q9" s="115"/>
      <c r="R9" s="115"/>
      <c r="S9" s="115"/>
      <c r="T9" s="115"/>
      <c r="U9" s="115"/>
      <c r="AF9" s="3"/>
    </row>
    <row r="10" spans="1:32" ht="27">
      <c r="A10" s="50">
        <v>1</v>
      </c>
      <c r="B10" s="50" t="s">
        <v>18</v>
      </c>
      <c r="C10" s="82"/>
      <c r="D10" s="82"/>
      <c r="E10" s="52">
        <v>1</v>
      </c>
      <c r="F10" s="72" t="s">
        <v>48</v>
      </c>
      <c r="G10" s="82"/>
      <c r="H10" s="81" t="s">
        <v>194</v>
      </c>
      <c r="I10" s="81" t="s">
        <v>195</v>
      </c>
      <c r="J10" s="81" t="s">
        <v>195</v>
      </c>
      <c r="K10" s="82" t="s">
        <v>196</v>
      </c>
      <c r="L10" s="81" t="s">
        <v>197</v>
      </c>
      <c r="M10" s="82" t="s">
        <v>198</v>
      </c>
      <c r="N10" s="81"/>
      <c r="O10" s="81"/>
      <c r="P10" s="3"/>
      <c r="Q10" s="99"/>
      <c r="R10" s="100"/>
      <c r="S10" s="99"/>
      <c r="T10" s="103"/>
      <c r="U10" s="97"/>
      <c r="AF10" s="3"/>
    </row>
    <row r="11" spans="1:32" ht="27">
      <c r="A11" s="51">
        <v>1</v>
      </c>
      <c r="B11" s="51" t="s">
        <v>18</v>
      </c>
      <c r="C11" s="82"/>
      <c r="D11" s="82"/>
      <c r="E11" s="52">
        <v>2</v>
      </c>
      <c r="F11" s="30" t="s">
        <v>53</v>
      </c>
      <c r="G11" s="82"/>
      <c r="H11" s="81" t="s">
        <v>194</v>
      </c>
      <c r="I11" s="81" t="s">
        <v>195</v>
      </c>
      <c r="J11" s="81" t="s">
        <v>195</v>
      </c>
      <c r="K11" s="82" t="s">
        <v>196</v>
      </c>
      <c r="L11" s="81" t="s">
        <v>197</v>
      </c>
      <c r="M11" s="82" t="s">
        <v>198</v>
      </c>
      <c r="N11" s="81"/>
      <c r="O11" s="81"/>
      <c r="P11" s="3"/>
      <c r="Q11" s="99"/>
      <c r="R11" s="100"/>
      <c r="S11" s="99"/>
      <c r="T11" s="103"/>
      <c r="U11" s="112"/>
      <c r="AF11" s="3"/>
    </row>
    <row r="12" spans="1:32" ht="27">
      <c r="A12" s="50">
        <v>1</v>
      </c>
      <c r="B12" s="50" t="s">
        <v>18</v>
      </c>
      <c r="C12" s="82"/>
      <c r="D12" s="82"/>
      <c r="E12" s="53">
        <v>3</v>
      </c>
      <c r="F12" s="72" t="s">
        <v>62</v>
      </c>
      <c r="G12" s="82"/>
      <c r="H12" s="81" t="s">
        <v>194</v>
      </c>
      <c r="I12" s="81" t="s">
        <v>195</v>
      </c>
      <c r="J12" s="81" t="s">
        <v>195</v>
      </c>
      <c r="K12" s="82" t="s">
        <v>196</v>
      </c>
      <c r="L12" s="81" t="s">
        <v>197</v>
      </c>
      <c r="M12" s="82" t="s">
        <v>199</v>
      </c>
      <c r="N12" s="81" t="s">
        <v>200</v>
      </c>
      <c r="O12" s="81"/>
      <c r="P12" s="3"/>
      <c r="Q12" s="114"/>
      <c r="R12" s="113"/>
      <c r="S12" s="99"/>
      <c r="T12" s="103"/>
      <c r="U12" s="112"/>
      <c r="AF12" s="3"/>
    </row>
    <row r="13" spans="1:32" ht="54">
      <c r="A13" s="51">
        <v>1</v>
      </c>
      <c r="B13" s="51" t="s">
        <v>18</v>
      </c>
      <c r="C13" s="82"/>
      <c r="D13" s="82"/>
      <c r="E13" s="52">
        <v>4</v>
      </c>
      <c r="F13" s="30" t="s">
        <v>68</v>
      </c>
      <c r="G13" s="82"/>
      <c r="H13" s="81" t="s">
        <v>194</v>
      </c>
      <c r="I13" s="81" t="s">
        <v>195</v>
      </c>
      <c r="J13" s="81" t="s">
        <v>195</v>
      </c>
      <c r="K13" s="82" t="s">
        <v>196</v>
      </c>
      <c r="L13" s="81" t="s">
        <v>201</v>
      </c>
      <c r="M13" s="82" t="s">
        <v>198</v>
      </c>
      <c r="N13" s="81" t="s">
        <v>202</v>
      </c>
      <c r="O13" s="81"/>
      <c r="P13" s="3"/>
      <c r="Q13" s="213"/>
      <c r="R13" s="219"/>
      <c r="S13" s="216"/>
      <c r="T13" s="109"/>
      <c r="U13" s="220"/>
      <c r="AF13" s="3"/>
    </row>
    <row r="14" spans="1:32" ht="27">
      <c r="A14" s="50">
        <v>1</v>
      </c>
      <c r="B14" s="50" t="s">
        <v>18</v>
      </c>
      <c r="C14" s="82"/>
      <c r="D14" s="82"/>
      <c r="E14" s="53">
        <v>5</v>
      </c>
      <c r="F14" s="72" t="s">
        <v>52</v>
      </c>
      <c r="H14" s="81" t="s">
        <v>203</v>
      </c>
      <c r="I14" s="81" t="s">
        <v>195</v>
      </c>
      <c r="J14" s="81" t="s">
        <v>204</v>
      </c>
      <c r="K14" s="82" t="s">
        <v>205</v>
      </c>
      <c r="L14" s="81" t="s">
        <v>201</v>
      </c>
      <c r="M14" s="82" t="s">
        <v>198</v>
      </c>
      <c r="N14" s="81" t="s">
        <v>206</v>
      </c>
      <c r="O14" s="81"/>
      <c r="P14" s="3"/>
      <c r="Q14" s="213"/>
      <c r="R14" s="215"/>
      <c r="S14" s="216"/>
      <c r="T14" s="108"/>
      <c r="U14" s="220"/>
      <c r="AF14" s="3"/>
    </row>
    <row r="15" spans="1:32" ht="27">
      <c r="A15" s="51">
        <v>1</v>
      </c>
      <c r="B15" s="51" t="s">
        <v>18</v>
      </c>
      <c r="C15" s="82"/>
      <c r="D15" s="82"/>
      <c r="E15" s="53">
        <v>6</v>
      </c>
      <c r="F15" s="30" t="s">
        <v>50</v>
      </c>
      <c r="G15" s="82"/>
      <c r="H15" s="81" t="s">
        <v>203</v>
      </c>
      <c r="I15" s="81" t="s">
        <v>195</v>
      </c>
      <c r="J15" s="81" t="s">
        <v>195</v>
      </c>
      <c r="K15" s="82" t="s">
        <v>196</v>
      </c>
      <c r="L15" s="81" t="s">
        <v>197</v>
      </c>
      <c r="M15" s="82" t="s">
        <v>207</v>
      </c>
      <c r="N15" s="81" t="s">
        <v>208</v>
      </c>
      <c r="O15" s="81"/>
      <c r="P15" s="3"/>
      <c r="Q15" s="99"/>
      <c r="R15" s="100"/>
      <c r="S15" s="99"/>
      <c r="T15" s="103"/>
      <c r="U15" s="111"/>
      <c r="AF15" s="3"/>
    </row>
    <row r="16" spans="1:32" ht="42.95" customHeight="1">
      <c r="A16" s="51">
        <v>2</v>
      </c>
      <c r="B16" s="51" t="s">
        <v>166</v>
      </c>
      <c r="C16" s="82"/>
      <c r="D16" s="82"/>
      <c r="E16" s="53">
        <v>7</v>
      </c>
      <c r="F16" s="33" t="s">
        <v>49</v>
      </c>
      <c r="G16" s="82"/>
      <c r="H16" s="81" t="s">
        <v>194</v>
      </c>
      <c r="I16" s="81" t="s">
        <v>195</v>
      </c>
      <c r="J16" s="81" t="s">
        <v>195</v>
      </c>
      <c r="K16" s="82" t="s">
        <v>196</v>
      </c>
      <c r="L16" s="81" t="s">
        <v>197</v>
      </c>
      <c r="M16" s="82" t="s">
        <v>198</v>
      </c>
      <c r="N16" s="81"/>
      <c r="O16" s="81"/>
      <c r="P16" s="3"/>
      <c r="Q16" s="99"/>
      <c r="R16" s="100"/>
      <c r="S16" s="99"/>
      <c r="T16" s="103"/>
      <c r="U16" s="97"/>
      <c r="AF16" s="3"/>
    </row>
    <row r="17" spans="1:32" ht="24">
      <c r="A17" s="50">
        <v>2</v>
      </c>
      <c r="B17" s="50" t="s">
        <v>166</v>
      </c>
      <c r="C17" s="82"/>
      <c r="D17" s="82"/>
      <c r="E17" s="53">
        <v>5</v>
      </c>
      <c r="F17" s="73" t="s">
        <v>52</v>
      </c>
      <c r="G17" s="82"/>
      <c r="H17" s="81" t="s">
        <v>209</v>
      </c>
      <c r="I17" s="81"/>
      <c r="J17" s="81"/>
      <c r="K17" s="120"/>
      <c r="L17" s="120"/>
      <c r="M17" s="82"/>
      <c r="N17" s="81"/>
      <c r="O17" s="81"/>
      <c r="P17" s="3"/>
      <c r="Q17" s="99"/>
      <c r="R17" s="100"/>
      <c r="S17" s="99"/>
      <c r="T17" s="103"/>
      <c r="U17" s="97"/>
      <c r="AF17" s="3"/>
    </row>
    <row r="18" spans="1:32" ht="24">
      <c r="A18" s="51">
        <v>2</v>
      </c>
      <c r="B18" s="51" t="s">
        <v>166</v>
      </c>
      <c r="C18" s="82"/>
      <c r="D18" s="82"/>
      <c r="E18" s="53">
        <v>6</v>
      </c>
      <c r="F18" s="34" t="s">
        <v>50</v>
      </c>
      <c r="G18" s="82"/>
      <c r="H18" s="81" t="s">
        <v>209</v>
      </c>
      <c r="I18" s="81"/>
      <c r="J18" s="81"/>
      <c r="K18" s="82"/>
      <c r="L18" s="81"/>
      <c r="M18" s="88"/>
      <c r="N18" s="81"/>
      <c r="O18" s="81"/>
      <c r="P18" s="3"/>
      <c r="Q18" s="99"/>
      <c r="R18" s="100"/>
      <c r="S18" s="99"/>
      <c r="T18" s="103"/>
      <c r="U18" s="97"/>
      <c r="V18" s="3"/>
      <c r="W18" s="3"/>
      <c r="X18" s="3"/>
      <c r="Y18" s="3"/>
      <c r="Z18" s="3"/>
      <c r="AA18" s="3"/>
      <c r="AB18" s="3"/>
      <c r="AC18" s="3"/>
      <c r="AD18" s="3"/>
      <c r="AE18" s="3"/>
      <c r="AF18" s="3"/>
    </row>
    <row r="19" spans="1:32" ht="27">
      <c r="A19" s="50">
        <v>2</v>
      </c>
      <c r="B19" s="50" t="s">
        <v>166</v>
      </c>
      <c r="C19" s="82"/>
      <c r="D19" s="82"/>
      <c r="E19" s="53">
        <v>8</v>
      </c>
      <c r="F19" s="55" t="s">
        <v>63</v>
      </c>
      <c r="H19" s="81" t="s">
        <v>210</v>
      </c>
      <c r="I19" s="81" t="s">
        <v>195</v>
      </c>
      <c r="J19" s="81" t="s">
        <v>195</v>
      </c>
      <c r="K19" s="82" t="s">
        <v>196</v>
      </c>
      <c r="L19" s="81" t="s">
        <v>197</v>
      </c>
      <c r="M19" s="82" t="s">
        <v>198</v>
      </c>
      <c r="N19" s="138"/>
      <c r="O19" s="81"/>
      <c r="Q19" s="99"/>
      <c r="R19" s="100"/>
      <c r="S19" s="99"/>
      <c r="T19" s="103"/>
      <c r="U19" s="111"/>
    </row>
    <row r="20" spans="1:32" ht="27">
      <c r="A20" s="51">
        <v>2</v>
      </c>
      <c r="B20" s="51" t="s">
        <v>166</v>
      </c>
      <c r="C20" s="82"/>
      <c r="D20" s="82"/>
      <c r="E20" s="53">
        <v>9</v>
      </c>
      <c r="F20" s="34" t="s">
        <v>69</v>
      </c>
      <c r="G20" s="82"/>
      <c r="H20" s="81" t="s">
        <v>210</v>
      </c>
      <c r="I20" s="81" t="s">
        <v>195</v>
      </c>
      <c r="J20" s="81" t="s">
        <v>195</v>
      </c>
      <c r="K20" s="82" t="s">
        <v>196</v>
      </c>
      <c r="L20" s="81" t="s">
        <v>197</v>
      </c>
      <c r="M20" s="82" t="s">
        <v>198</v>
      </c>
      <c r="N20" s="81"/>
      <c r="O20" s="82"/>
      <c r="Q20" s="99"/>
      <c r="R20" s="100"/>
      <c r="S20" s="99"/>
      <c r="T20" s="103"/>
      <c r="U20" s="112"/>
    </row>
    <row r="21" spans="1:32" ht="27">
      <c r="A21" s="50">
        <v>2</v>
      </c>
      <c r="B21" s="50" t="s">
        <v>166</v>
      </c>
      <c r="C21" s="82"/>
      <c r="D21" s="82"/>
      <c r="E21" s="53">
        <v>10</v>
      </c>
      <c r="F21" s="55" t="s">
        <v>54</v>
      </c>
      <c r="G21" s="82"/>
      <c r="H21" s="81" t="s">
        <v>209</v>
      </c>
      <c r="I21" s="81" t="s">
        <v>195</v>
      </c>
      <c r="J21" s="81" t="s">
        <v>195</v>
      </c>
      <c r="K21" s="82" t="s">
        <v>196</v>
      </c>
      <c r="L21" s="81" t="s">
        <v>197</v>
      </c>
      <c r="M21" s="82" t="s">
        <v>198</v>
      </c>
      <c r="N21" s="81"/>
      <c r="O21" s="82"/>
      <c r="Q21" s="114"/>
      <c r="R21" s="113"/>
      <c r="S21" s="99"/>
      <c r="T21" s="103"/>
      <c r="U21" s="111"/>
    </row>
    <row r="22" spans="1:32" ht="27">
      <c r="A22" s="51">
        <v>2</v>
      </c>
      <c r="B22" s="51" t="s">
        <v>166</v>
      </c>
      <c r="C22" s="82"/>
      <c r="D22" s="82"/>
      <c r="E22" s="53">
        <v>11</v>
      </c>
      <c r="F22" s="33" t="s">
        <v>64</v>
      </c>
      <c r="G22" s="82"/>
      <c r="H22" s="81" t="s">
        <v>209</v>
      </c>
      <c r="I22" s="81" t="s">
        <v>195</v>
      </c>
      <c r="J22" s="81" t="s">
        <v>195</v>
      </c>
      <c r="K22" s="82" t="s">
        <v>196</v>
      </c>
      <c r="L22" s="81" t="s">
        <v>197</v>
      </c>
      <c r="M22" s="82" t="s">
        <v>198</v>
      </c>
      <c r="N22" s="81"/>
      <c r="O22" s="82"/>
      <c r="Q22" s="99"/>
      <c r="R22" s="100"/>
      <c r="S22" s="99"/>
      <c r="T22" s="103"/>
      <c r="U22" s="111"/>
    </row>
    <row r="23" spans="1:32" ht="27">
      <c r="A23" s="50">
        <v>2</v>
      </c>
      <c r="B23" s="50" t="s">
        <v>166</v>
      </c>
      <c r="C23" s="82"/>
      <c r="D23" s="82"/>
      <c r="E23" s="53">
        <v>12</v>
      </c>
      <c r="F23" s="73" t="s">
        <v>80</v>
      </c>
      <c r="G23" s="82"/>
      <c r="H23" s="81" t="s">
        <v>209</v>
      </c>
      <c r="I23" s="81" t="s">
        <v>195</v>
      </c>
      <c r="J23" s="81" t="s">
        <v>195</v>
      </c>
      <c r="K23" s="82" t="s">
        <v>196</v>
      </c>
      <c r="L23" s="81" t="s">
        <v>197</v>
      </c>
      <c r="M23" s="82" t="s">
        <v>198</v>
      </c>
      <c r="N23" s="81"/>
      <c r="O23" s="82"/>
      <c r="Q23" s="99"/>
      <c r="R23" s="100"/>
      <c r="S23" s="99"/>
      <c r="T23" s="103"/>
      <c r="U23" s="111"/>
    </row>
    <row r="24" spans="1:32" ht="27">
      <c r="A24" s="51">
        <v>2</v>
      </c>
      <c r="B24" s="51" t="s">
        <v>166</v>
      </c>
      <c r="C24" s="82"/>
      <c r="D24" s="82"/>
      <c r="E24" s="53">
        <v>13</v>
      </c>
      <c r="F24" s="33" t="s">
        <v>83</v>
      </c>
      <c r="G24" s="82"/>
      <c r="H24" s="81" t="s">
        <v>210</v>
      </c>
      <c r="I24" s="81" t="s">
        <v>195</v>
      </c>
      <c r="J24" s="81" t="s">
        <v>195</v>
      </c>
      <c r="K24" s="82" t="s">
        <v>196</v>
      </c>
      <c r="L24" s="81" t="s">
        <v>197</v>
      </c>
      <c r="M24" s="82" t="s">
        <v>198</v>
      </c>
      <c r="N24" s="81"/>
      <c r="O24" s="82"/>
      <c r="Q24" s="99"/>
      <c r="R24" s="100"/>
      <c r="S24" s="99"/>
      <c r="T24" s="103"/>
      <c r="U24" s="97"/>
    </row>
    <row r="25" spans="1:32" ht="27">
      <c r="A25" s="50">
        <v>2</v>
      </c>
      <c r="B25" s="50" t="s">
        <v>166</v>
      </c>
      <c r="C25" s="82"/>
      <c r="D25" s="82"/>
      <c r="E25" s="53">
        <v>14</v>
      </c>
      <c r="F25" s="73" t="s">
        <v>85</v>
      </c>
      <c r="G25" s="82"/>
      <c r="H25" s="81" t="s">
        <v>210</v>
      </c>
      <c r="I25" s="81" t="s">
        <v>195</v>
      </c>
      <c r="J25" s="81" t="s">
        <v>195</v>
      </c>
      <c r="K25" s="82" t="s">
        <v>196</v>
      </c>
      <c r="L25" s="81" t="s">
        <v>197</v>
      </c>
      <c r="M25" s="82" t="s">
        <v>198</v>
      </c>
      <c r="N25" s="81"/>
      <c r="O25" s="82"/>
      <c r="Q25" s="99"/>
      <c r="R25" s="100"/>
      <c r="S25" s="99"/>
      <c r="T25" s="103"/>
      <c r="U25" s="97"/>
    </row>
    <row r="26" spans="1:32" ht="27">
      <c r="A26" s="51">
        <v>2</v>
      </c>
      <c r="B26" s="51" t="s">
        <v>166</v>
      </c>
      <c r="C26" s="82"/>
      <c r="D26" s="82"/>
      <c r="E26" s="53">
        <v>15</v>
      </c>
      <c r="F26" s="33" t="s">
        <v>87</v>
      </c>
      <c r="G26" s="82"/>
      <c r="H26" s="81" t="s">
        <v>210</v>
      </c>
      <c r="I26" s="81" t="s">
        <v>195</v>
      </c>
      <c r="J26" s="81" t="s">
        <v>195</v>
      </c>
      <c r="K26" s="82" t="s">
        <v>196</v>
      </c>
      <c r="L26" s="81" t="s">
        <v>197</v>
      </c>
      <c r="M26" s="82" t="s">
        <v>198</v>
      </c>
      <c r="N26" s="81"/>
      <c r="O26" s="82"/>
      <c r="Q26" s="99"/>
      <c r="R26" s="100"/>
      <c r="S26" s="99"/>
      <c r="T26" s="103"/>
      <c r="U26" s="97"/>
    </row>
    <row r="27" spans="1:32" ht="27">
      <c r="A27" s="50">
        <v>2</v>
      </c>
      <c r="B27" s="50" t="s">
        <v>166</v>
      </c>
      <c r="C27" s="82"/>
      <c r="D27" s="82"/>
      <c r="E27" s="53">
        <v>16</v>
      </c>
      <c r="F27" s="73" t="s">
        <v>88</v>
      </c>
      <c r="G27" s="82"/>
      <c r="H27" s="81" t="s">
        <v>209</v>
      </c>
      <c r="I27" s="81" t="s">
        <v>195</v>
      </c>
      <c r="J27" s="81" t="s">
        <v>204</v>
      </c>
      <c r="K27" s="82" t="s">
        <v>205</v>
      </c>
      <c r="L27" s="81" t="s">
        <v>201</v>
      </c>
      <c r="M27" s="82" t="s">
        <v>199</v>
      </c>
      <c r="N27" s="81" t="s">
        <v>211</v>
      </c>
      <c r="O27" s="82"/>
      <c r="Q27" s="99"/>
      <c r="R27" s="100"/>
      <c r="S27" s="99"/>
      <c r="T27" s="103"/>
      <c r="U27" s="97"/>
    </row>
    <row r="28" spans="1:32" ht="24">
      <c r="A28" s="51">
        <v>2</v>
      </c>
      <c r="B28" s="51" t="s">
        <v>166</v>
      </c>
      <c r="C28" s="82"/>
      <c r="D28" s="82"/>
      <c r="E28" s="53">
        <v>17</v>
      </c>
      <c r="F28" s="33" t="s">
        <v>89</v>
      </c>
      <c r="G28" s="82"/>
      <c r="H28" s="81" t="s">
        <v>212</v>
      </c>
      <c r="I28" s="81" t="s">
        <v>195</v>
      </c>
      <c r="J28" s="81" t="s">
        <v>195</v>
      </c>
      <c r="K28" s="82" t="s">
        <v>196</v>
      </c>
      <c r="L28" s="81" t="s">
        <v>197</v>
      </c>
      <c r="M28" s="82" t="s">
        <v>207</v>
      </c>
      <c r="N28" s="81" t="s">
        <v>211</v>
      </c>
      <c r="O28" s="82"/>
      <c r="Q28" s="99"/>
      <c r="R28" s="100"/>
      <c r="S28" s="99"/>
      <c r="T28" s="103"/>
      <c r="U28" s="97"/>
    </row>
    <row r="29" spans="1:32" ht="24">
      <c r="A29" s="50">
        <v>2</v>
      </c>
      <c r="B29" s="50" t="s">
        <v>166</v>
      </c>
      <c r="C29" s="82"/>
      <c r="D29" s="82"/>
      <c r="E29" s="53">
        <v>18</v>
      </c>
      <c r="F29" s="73" t="s">
        <v>90</v>
      </c>
      <c r="G29" s="82"/>
      <c r="H29" s="81" t="s">
        <v>213</v>
      </c>
      <c r="I29" s="81" t="s">
        <v>195</v>
      </c>
      <c r="J29" s="81" t="s">
        <v>195</v>
      </c>
      <c r="K29" s="82" t="s">
        <v>196</v>
      </c>
      <c r="L29" s="81" t="s">
        <v>197</v>
      </c>
      <c r="M29" s="82" t="s">
        <v>207</v>
      </c>
      <c r="N29" s="81" t="s">
        <v>229</v>
      </c>
      <c r="O29" s="82"/>
      <c r="Q29" s="99"/>
      <c r="R29" s="100"/>
      <c r="S29" s="99"/>
      <c r="T29" s="103"/>
      <c r="U29" s="97"/>
    </row>
    <row r="30" spans="1:32" ht="36">
      <c r="A30" s="50" t="s">
        <v>167</v>
      </c>
      <c r="B30" s="50" t="s">
        <v>168</v>
      </c>
      <c r="C30" s="82"/>
      <c r="D30" s="82"/>
      <c r="E30" s="53">
        <v>7</v>
      </c>
      <c r="F30" s="73" t="s">
        <v>49</v>
      </c>
      <c r="G30" s="82"/>
      <c r="H30" s="81"/>
      <c r="I30" s="81"/>
      <c r="J30" s="81"/>
      <c r="K30" s="82"/>
      <c r="L30" s="81"/>
      <c r="M30" s="88"/>
      <c r="N30" s="81"/>
      <c r="O30" s="82"/>
      <c r="Q30" s="99"/>
      <c r="R30" s="100"/>
      <c r="S30" s="99"/>
      <c r="T30" s="103"/>
      <c r="U30" s="97"/>
    </row>
    <row r="31" spans="1:32" ht="36">
      <c r="A31" s="51" t="s">
        <v>167</v>
      </c>
      <c r="B31" s="51" t="s">
        <v>168</v>
      </c>
      <c r="C31" s="82"/>
      <c r="D31" s="82"/>
      <c r="E31" s="53">
        <v>5</v>
      </c>
      <c r="F31" s="33" t="s">
        <v>52</v>
      </c>
      <c r="G31" s="82"/>
      <c r="H31" s="81"/>
      <c r="I31" s="81"/>
      <c r="J31" s="81"/>
      <c r="K31" s="82"/>
      <c r="L31" s="120"/>
      <c r="M31" s="82"/>
      <c r="N31" s="81"/>
      <c r="O31" s="82"/>
      <c r="Q31" s="99"/>
      <c r="R31" s="100"/>
      <c r="S31" s="99"/>
      <c r="T31" s="103"/>
      <c r="U31" s="97"/>
    </row>
    <row r="32" spans="1:32" ht="36">
      <c r="A32" s="50" t="s">
        <v>167</v>
      </c>
      <c r="B32" s="50" t="s">
        <v>168</v>
      </c>
      <c r="C32" s="82"/>
      <c r="D32" s="82"/>
      <c r="E32" s="53">
        <v>6</v>
      </c>
      <c r="F32" s="73" t="s">
        <v>50</v>
      </c>
      <c r="G32" s="82"/>
      <c r="H32" s="81"/>
      <c r="I32" s="81"/>
      <c r="J32" s="81"/>
      <c r="K32" s="82"/>
      <c r="L32" s="81"/>
      <c r="M32" s="82"/>
      <c r="N32" s="81"/>
      <c r="O32" s="82"/>
      <c r="Q32" s="99"/>
      <c r="R32" s="100"/>
      <c r="S32" s="99"/>
      <c r="T32" s="103"/>
      <c r="U32" s="112"/>
    </row>
    <row r="33" spans="1:21" ht="36">
      <c r="A33" s="51" t="s">
        <v>167</v>
      </c>
      <c r="B33" s="51" t="s">
        <v>168</v>
      </c>
      <c r="C33" s="82"/>
      <c r="D33" s="82"/>
      <c r="E33" s="53">
        <v>10</v>
      </c>
      <c r="F33" s="33" t="s">
        <v>54</v>
      </c>
      <c r="G33" s="82"/>
      <c r="H33" s="81"/>
      <c r="I33" s="81"/>
      <c r="J33" s="81"/>
      <c r="K33" s="82"/>
      <c r="L33" s="81"/>
      <c r="M33" s="82"/>
      <c r="N33" s="16"/>
      <c r="O33" s="82"/>
      <c r="Q33" s="99"/>
      <c r="R33" s="100"/>
      <c r="S33" s="99"/>
      <c r="T33" s="103"/>
      <c r="U33" s="97"/>
    </row>
    <row r="34" spans="1:21" ht="40.5">
      <c r="A34" s="50" t="s">
        <v>167</v>
      </c>
      <c r="B34" s="50" t="s">
        <v>168</v>
      </c>
      <c r="C34" s="82"/>
      <c r="D34" s="82"/>
      <c r="E34" s="54">
        <v>19</v>
      </c>
      <c r="F34" s="73" t="s">
        <v>70</v>
      </c>
      <c r="G34" s="82"/>
      <c r="H34" s="81" t="s">
        <v>215</v>
      </c>
      <c r="I34" s="81" t="s">
        <v>195</v>
      </c>
      <c r="J34" s="81" t="s">
        <v>204</v>
      </c>
      <c r="K34" s="82" t="s">
        <v>196</v>
      </c>
      <c r="L34" s="81" t="s">
        <v>201</v>
      </c>
      <c r="M34" s="82" t="s">
        <v>199</v>
      </c>
      <c r="N34" s="82" t="s">
        <v>216</v>
      </c>
      <c r="O34" s="82"/>
      <c r="Q34" s="99"/>
      <c r="R34" s="100"/>
      <c r="S34" s="99"/>
      <c r="T34" s="103"/>
      <c r="U34" s="97"/>
    </row>
    <row r="35" spans="1:21" ht="36">
      <c r="A35" s="51" t="s">
        <v>169</v>
      </c>
      <c r="B35" s="51" t="s">
        <v>168</v>
      </c>
      <c r="C35" s="82"/>
      <c r="D35" s="82"/>
      <c r="E35" s="53">
        <v>7</v>
      </c>
      <c r="F35" s="33" t="s">
        <v>49</v>
      </c>
      <c r="G35" s="82"/>
      <c r="H35" s="81"/>
      <c r="I35" s="81"/>
      <c r="J35" s="81"/>
      <c r="K35" s="82"/>
      <c r="L35" s="81"/>
      <c r="M35" s="82"/>
      <c r="N35" s="139"/>
      <c r="O35" s="82"/>
      <c r="Q35" s="99"/>
      <c r="R35" s="100"/>
      <c r="S35" s="99"/>
      <c r="T35" s="103"/>
      <c r="U35" s="97"/>
    </row>
    <row r="36" spans="1:21" ht="36">
      <c r="A36" s="50" t="s">
        <v>169</v>
      </c>
      <c r="B36" s="50" t="s">
        <v>168</v>
      </c>
      <c r="C36" s="82"/>
      <c r="D36" s="82"/>
      <c r="E36" s="53">
        <v>10</v>
      </c>
      <c r="F36" s="73" t="s">
        <v>54</v>
      </c>
      <c r="G36" s="82"/>
      <c r="H36" s="81"/>
      <c r="I36" s="81"/>
      <c r="J36" s="81"/>
      <c r="K36" s="82"/>
      <c r="L36" s="81"/>
      <c r="M36" s="82"/>
      <c r="N36" s="139"/>
      <c r="O36" s="82"/>
      <c r="Q36" s="99"/>
      <c r="R36" s="100"/>
      <c r="S36" s="99"/>
      <c r="T36" s="103"/>
      <c r="U36" s="100"/>
    </row>
    <row r="37" spans="1:21" ht="36">
      <c r="A37" s="51" t="s">
        <v>169</v>
      </c>
      <c r="B37" s="51" t="s">
        <v>168</v>
      </c>
      <c r="C37" s="82"/>
      <c r="D37" s="82"/>
      <c r="E37" s="54">
        <v>6</v>
      </c>
      <c r="F37" s="33" t="s">
        <v>57</v>
      </c>
      <c r="G37" s="82"/>
      <c r="H37" s="81"/>
      <c r="I37" s="81"/>
      <c r="J37" s="81"/>
      <c r="K37" s="82"/>
      <c r="L37" s="81"/>
      <c r="M37" s="82"/>
      <c r="N37" s="81"/>
      <c r="O37" s="82"/>
      <c r="Q37" s="99"/>
      <c r="R37" s="99"/>
      <c r="S37" s="99"/>
      <c r="T37" s="110"/>
      <c r="U37" s="97"/>
    </row>
    <row r="38" spans="1:21" ht="36">
      <c r="A38" s="50" t="s">
        <v>169</v>
      </c>
      <c r="B38" s="50" t="s">
        <v>168</v>
      </c>
      <c r="C38" s="82"/>
      <c r="D38" s="82"/>
      <c r="E38" s="54">
        <v>5</v>
      </c>
      <c r="F38" s="73" t="s">
        <v>52</v>
      </c>
      <c r="G38" s="82"/>
      <c r="H38" s="81"/>
      <c r="I38" s="81"/>
      <c r="J38" s="81"/>
      <c r="K38" s="82"/>
      <c r="L38" s="81"/>
      <c r="M38" s="82"/>
      <c r="N38" s="81"/>
      <c r="O38" s="82"/>
      <c r="Q38" s="99"/>
      <c r="R38" s="100"/>
      <c r="S38" s="99"/>
      <c r="T38" s="103"/>
      <c r="U38" s="112"/>
    </row>
    <row r="39" spans="1:21">
      <c r="A39" s="50" t="s">
        <v>170</v>
      </c>
      <c r="B39" s="50" t="s">
        <v>171</v>
      </c>
      <c r="C39" s="82"/>
      <c r="D39" s="82"/>
      <c r="E39" s="53">
        <v>7</v>
      </c>
      <c r="F39" s="73" t="s">
        <v>49</v>
      </c>
      <c r="G39" s="82"/>
      <c r="H39" s="81"/>
      <c r="I39" s="81"/>
      <c r="J39" s="81"/>
      <c r="K39" s="82"/>
      <c r="L39" s="81"/>
      <c r="M39" s="82"/>
      <c r="N39" s="81"/>
      <c r="O39" s="82"/>
      <c r="Q39" s="99"/>
      <c r="R39" s="100"/>
      <c r="S39" s="99"/>
      <c r="T39" s="103"/>
      <c r="U39" s="112"/>
    </row>
    <row r="40" spans="1:21">
      <c r="A40" s="51" t="s">
        <v>170</v>
      </c>
      <c r="B40" s="51" t="s">
        <v>171</v>
      </c>
      <c r="C40" s="82"/>
      <c r="D40" s="82"/>
      <c r="E40" s="53">
        <v>10</v>
      </c>
      <c r="F40" s="33" t="s">
        <v>54</v>
      </c>
      <c r="G40" s="82"/>
      <c r="H40" s="81"/>
      <c r="I40" s="81"/>
      <c r="J40" s="81"/>
      <c r="K40" s="82"/>
      <c r="L40" s="81"/>
      <c r="M40" s="82"/>
      <c r="N40" s="138"/>
      <c r="O40" s="82"/>
      <c r="Q40" s="99"/>
      <c r="R40" s="100"/>
      <c r="S40" s="99"/>
      <c r="T40" s="103"/>
      <c r="U40" s="97"/>
    </row>
    <row r="41" spans="1:21" ht="40.5">
      <c r="A41" s="50" t="s">
        <v>170</v>
      </c>
      <c r="B41" s="50" t="s">
        <v>171</v>
      </c>
      <c r="C41" s="82"/>
      <c r="D41" s="82"/>
      <c r="E41" s="54">
        <v>20</v>
      </c>
      <c r="F41" s="73" t="s">
        <v>58</v>
      </c>
      <c r="G41" s="82"/>
      <c r="H41" s="81" t="s">
        <v>217</v>
      </c>
      <c r="I41" s="81" t="s">
        <v>195</v>
      </c>
      <c r="J41" s="81" t="s">
        <v>195</v>
      </c>
      <c r="K41" s="82" t="s">
        <v>196</v>
      </c>
      <c r="L41" s="81" t="s">
        <v>197</v>
      </c>
      <c r="M41" s="82" t="s">
        <v>198</v>
      </c>
      <c r="N41" s="81" t="s">
        <v>218</v>
      </c>
      <c r="O41" s="82"/>
      <c r="Q41" s="99"/>
      <c r="R41" s="100"/>
      <c r="S41" s="99"/>
      <c r="T41" s="103"/>
      <c r="U41" s="112"/>
    </row>
    <row r="42" spans="1:21">
      <c r="A42" s="51" t="s">
        <v>170</v>
      </c>
      <c r="B42" s="51" t="s">
        <v>171</v>
      </c>
      <c r="C42" s="82"/>
      <c r="D42" s="82"/>
      <c r="E42" s="53">
        <v>11</v>
      </c>
      <c r="F42" s="33" t="s">
        <v>64</v>
      </c>
      <c r="G42" s="82"/>
      <c r="H42" s="81"/>
      <c r="I42" s="81"/>
      <c r="J42" s="81"/>
      <c r="K42" s="82"/>
      <c r="L42" s="81"/>
      <c r="M42" s="82"/>
      <c r="N42" s="81"/>
      <c r="O42" s="82"/>
      <c r="Q42" s="99"/>
      <c r="R42" s="100"/>
      <c r="S42" s="99"/>
      <c r="T42" s="103"/>
      <c r="U42" s="97"/>
    </row>
    <row r="43" spans="1:21">
      <c r="A43" s="50" t="s">
        <v>170</v>
      </c>
      <c r="B43" s="50" t="s">
        <v>171</v>
      </c>
      <c r="C43" s="82"/>
      <c r="D43" s="82"/>
      <c r="E43" s="53">
        <v>12</v>
      </c>
      <c r="F43" s="73" t="s">
        <v>71</v>
      </c>
      <c r="G43" s="82"/>
      <c r="H43" s="81"/>
      <c r="I43" s="81"/>
      <c r="J43" s="81"/>
      <c r="K43" s="82"/>
      <c r="L43" s="81"/>
      <c r="M43" s="82"/>
      <c r="N43" s="81"/>
      <c r="O43" s="82"/>
      <c r="Q43" s="99"/>
      <c r="R43" s="100"/>
      <c r="S43" s="99"/>
      <c r="T43" s="98"/>
      <c r="U43" s="97"/>
    </row>
    <row r="44" spans="1:21">
      <c r="A44" s="51" t="s">
        <v>170</v>
      </c>
      <c r="B44" s="51" t="s">
        <v>171</v>
      </c>
      <c r="C44" s="82"/>
      <c r="D44" s="82"/>
      <c r="E44" s="53">
        <v>8</v>
      </c>
      <c r="F44" s="33" t="s">
        <v>76</v>
      </c>
      <c r="G44" s="82"/>
      <c r="H44" s="81"/>
      <c r="I44" s="81"/>
      <c r="J44" s="81"/>
      <c r="K44" s="82"/>
      <c r="L44" s="81"/>
      <c r="M44" s="82"/>
      <c r="N44" s="82"/>
      <c r="O44" s="82"/>
      <c r="Q44" s="99"/>
      <c r="R44" s="100"/>
      <c r="S44" s="99"/>
      <c r="T44" s="110"/>
      <c r="U44" s="97"/>
    </row>
    <row r="45" spans="1:21">
      <c r="A45" s="50" t="s">
        <v>170</v>
      </c>
      <c r="B45" s="50" t="s">
        <v>171</v>
      </c>
      <c r="C45" s="82"/>
      <c r="D45" s="82"/>
      <c r="E45" s="53">
        <v>9</v>
      </c>
      <c r="F45" s="73" t="s">
        <v>69</v>
      </c>
      <c r="G45" s="82"/>
      <c r="H45" s="81"/>
      <c r="I45" s="81"/>
      <c r="J45" s="81"/>
      <c r="K45" s="82"/>
      <c r="L45" s="81"/>
      <c r="M45" s="82"/>
      <c r="N45" s="81"/>
      <c r="O45" s="82"/>
      <c r="Q45" s="99"/>
      <c r="R45" s="100"/>
      <c r="S45" s="99"/>
      <c r="T45" s="110"/>
      <c r="U45" s="111"/>
    </row>
    <row r="46" spans="1:21">
      <c r="A46" s="51" t="s">
        <v>170</v>
      </c>
      <c r="B46" s="51" t="s">
        <v>171</v>
      </c>
      <c r="C46" s="82"/>
      <c r="D46" s="82"/>
      <c r="E46" s="54">
        <v>5</v>
      </c>
      <c r="F46" s="33" t="s">
        <v>81</v>
      </c>
      <c r="G46" s="82"/>
      <c r="H46" s="81"/>
      <c r="I46" s="81"/>
      <c r="J46" s="81"/>
      <c r="K46" s="82"/>
      <c r="L46" s="81"/>
      <c r="M46" s="82"/>
      <c r="N46" s="81"/>
      <c r="O46" s="82"/>
      <c r="Q46" s="99"/>
      <c r="R46" s="100"/>
      <c r="S46" s="99"/>
      <c r="T46" s="110"/>
      <c r="U46" s="111"/>
    </row>
    <row r="47" spans="1:21">
      <c r="A47" s="50" t="s">
        <v>170</v>
      </c>
      <c r="B47" s="50" t="s">
        <v>171</v>
      </c>
      <c r="C47" s="82"/>
      <c r="D47" s="82"/>
      <c r="E47" s="54">
        <v>6</v>
      </c>
      <c r="F47" s="73" t="s">
        <v>75</v>
      </c>
      <c r="G47" s="82"/>
      <c r="H47" s="81"/>
      <c r="I47" s="81"/>
      <c r="J47" s="81"/>
      <c r="K47" s="82"/>
      <c r="L47" s="81"/>
      <c r="M47" s="82"/>
      <c r="N47" s="81"/>
      <c r="O47" s="82"/>
      <c r="Q47" s="99"/>
      <c r="R47" s="100"/>
      <c r="S47" s="99"/>
      <c r="T47" s="110"/>
      <c r="U47" s="97"/>
    </row>
    <row r="48" spans="1:21">
      <c r="A48" s="51" t="s">
        <v>170</v>
      </c>
      <c r="B48" s="51" t="s">
        <v>171</v>
      </c>
      <c r="C48" s="82"/>
      <c r="D48" s="82"/>
      <c r="E48" s="53">
        <v>18</v>
      </c>
      <c r="F48" s="33" t="s">
        <v>86</v>
      </c>
      <c r="G48" s="82"/>
      <c r="H48" s="81"/>
      <c r="I48" s="81"/>
      <c r="J48" s="81"/>
      <c r="K48" s="82"/>
      <c r="L48" s="81"/>
      <c r="M48" s="82"/>
      <c r="N48" s="81"/>
      <c r="O48" s="82"/>
      <c r="Q48" s="99"/>
      <c r="R48" s="100"/>
      <c r="S48" s="99"/>
      <c r="T48" s="103"/>
      <c r="U48" s="97"/>
    </row>
    <row r="49" spans="1:21">
      <c r="A49" s="50" t="s">
        <v>170</v>
      </c>
      <c r="B49" s="50" t="s">
        <v>171</v>
      </c>
      <c r="C49" s="82"/>
      <c r="D49" s="82"/>
      <c r="E49" s="53">
        <v>18</v>
      </c>
      <c r="F49" s="73" t="s">
        <v>86</v>
      </c>
      <c r="G49" s="82"/>
      <c r="H49" s="81"/>
      <c r="I49" s="81"/>
      <c r="J49" s="81"/>
      <c r="K49" s="82"/>
      <c r="L49" s="81"/>
      <c r="M49" s="82"/>
      <c r="N49" s="81"/>
      <c r="O49" s="82"/>
      <c r="Q49" s="99"/>
      <c r="R49" s="100"/>
      <c r="S49" s="99"/>
      <c r="T49" s="103"/>
      <c r="U49" s="97"/>
    </row>
    <row r="50" spans="1:21">
      <c r="A50" s="51" t="s">
        <v>170</v>
      </c>
      <c r="B50" s="51" t="s">
        <v>171</v>
      </c>
      <c r="C50" s="82"/>
      <c r="D50" s="82"/>
      <c r="E50" s="53">
        <v>13</v>
      </c>
      <c r="F50" s="33" t="s">
        <v>83</v>
      </c>
      <c r="G50" s="82"/>
      <c r="H50" s="81"/>
      <c r="I50" s="81"/>
      <c r="J50" s="81"/>
      <c r="K50" s="120"/>
      <c r="L50" s="120"/>
      <c r="M50" s="82"/>
      <c r="N50" s="81"/>
      <c r="O50" s="82"/>
      <c r="Q50" s="99"/>
      <c r="R50" s="100"/>
      <c r="S50" s="99"/>
      <c r="T50" s="103"/>
      <c r="U50" s="97"/>
    </row>
    <row r="51" spans="1:21">
      <c r="A51" s="50" t="s">
        <v>170</v>
      </c>
      <c r="B51" s="50" t="s">
        <v>171</v>
      </c>
      <c r="C51" s="82"/>
      <c r="D51" s="82"/>
      <c r="E51" s="54">
        <v>14</v>
      </c>
      <c r="F51" s="73" t="s">
        <v>85</v>
      </c>
      <c r="G51" s="82"/>
      <c r="H51" s="81"/>
      <c r="I51" s="81"/>
      <c r="J51" s="81"/>
      <c r="K51" s="82"/>
      <c r="L51" s="81"/>
      <c r="M51" s="82"/>
      <c r="N51" s="81"/>
      <c r="O51" s="82"/>
      <c r="Q51" s="99"/>
      <c r="R51" s="100"/>
      <c r="S51" s="99"/>
      <c r="T51" s="103"/>
      <c r="U51" s="97"/>
    </row>
    <row r="52" spans="1:21">
      <c r="A52" s="51" t="s">
        <v>170</v>
      </c>
      <c r="B52" s="51" t="s">
        <v>171</v>
      </c>
      <c r="C52" s="82"/>
      <c r="D52" s="82"/>
      <c r="E52" s="54">
        <v>15</v>
      </c>
      <c r="F52" s="33" t="s">
        <v>87</v>
      </c>
      <c r="G52" s="82"/>
      <c r="H52" s="81"/>
      <c r="I52" s="81"/>
      <c r="J52" s="81"/>
      <c r="K52" s="120"/>
      <c r="L52" s="120"/>
      <c r="M52" s="82"/>
      <c r="N52" s="81"/>
      <c r="O52" s="82"/>
      <c r="Q52" s="99"/>
      <c r="R52" s="100"/>
      <c r="S52" s="99"/>
      <c r="T52" s="103"/>
      <c r="U52" s="97"/>
    </row>
    <row r="53" spans="1:21" ht="27">
      <c r="A53" s="50" t="s">
        <v>170</v>
      </c>
      <c r="B53" s="50" t="s">
        <v>171</v>
      </c>
      <c r="C53" s="82"/>
      <c r="D53" s="82"/>
      <c r="E53" s="54">
        <v>21</v>
      </c>
      <c r="F53" s="73" t="s">
        <v>59</v>
      </c>
      <c r="G53" s="82"/>
      <c r="H53" s="81" t="s">
        <v>210</v>
      </c>
      <c r="I53" s="81" t="s">
        <v>195</v>
      </c>
      <c r="J53" s="81" t="s">
        <v>195</v>
      </c>
      <c r="K53" s="82" t="s">
        <v>196</v>
      </c>
      <c r="L53" s="81" t="s">
        <v>197</v>
      </c>
      <c r="M53" s="82" t="s">
        <v>198</v>
      </c>
      <c r="N53" s="81"/>
      <c r="O53" s="82"/>
      <c r="Q53" s="99"/>
      <c r="R53" s="100"/>
      <c r="S53" s="99"/>
      <c r="T53" s="103"/>
      <c r="U53" s="97"/>
    </row>
    <row r="54" spans="1:21">
      <c r="A54" s="51" t="s">
        <v>172</v>
      </c>
      <c r="B54" s="51" t="s">
        <v>171</v>
      </c>
      <c r="C54" s="82"/>
      <c r="D54" s="82"/>
      <c r="E54" s="53">
        <v>7</v>
      </c>
      <c r="F54" s="200" t="s">
        <v>49</v>
      </c>
      <c r="G54" s="82"/>
      <c r="H54" s="81"/>
      <c r="I54" s="81"/>
      <c r="J54" s="81"/>
      <c r="K54" s="82"/>
      <c r="L54" s="81"/>
      <c r="M54" s="82"/>
      <c r="N54" s="81"/>
      <c r="O54" s="82"/>
      <c r="Q54" s="99"/>
      <c r="R54" s="100"/>
      <c r="S54" s="99"/>
      <c r="T54" s="103"/>
      <c r="U54" s="97"/>
    </row>
    <row r="55" spans="1:21" ht="120" customHeight="1">
      <c r="A55" s="50" t="s">
        <v>172</v>
      </c>
      <c r="B55" s="50" t="s">
        <v>171</v>
      </c>
      <c r="C55" s="82"/>
      <c r="D55" s="82"/>
      <c r="E55" s="54">
        <v>22</v>
      </c>
      <c r="F55" s="201" t="s">
        <v>55</v>
      </c>
      <c r="G55" s="82"/>
      <c r="H55" s="81" t="s">
        <v>210</v>
      </c>
      <c r="I55" s="81" t="s">
        <v>195</v>
      </c>
      <c r="J55" s="81" t="s">
        <v>195</v>
      </c>
      <c r="K55" s="82" t="s">
        <v>205</v>
      </c>
      <c r="L55" s="81" t="s">
        <v>197</v>
      </c>
      <c r="M55" s="82" t="s">
        <v>198</v>
      </c>
      <c r="N55" s="81" t="s">
        <v>219</v>
      </c>
      <c r="O55" s="82"/>
      <c r="Q55" s="213"/>
      <c r="R55" s="219"/>
      <c r="S55" s="216"/>
      <c r="T55" s="221"/>
      <c r="U55" s="97"/>
    </row>
    <row r="56" spans="1:21">
      <c r="A56" s="51" t="s">
        <v>172</v>
      </c>
      <c r="B56" s="51" t="s">
        <v>171</v>
      </c>
      <c r="C56" s="82"/>
      <c r="D56" s="82"/>
      <c r="E56" s="54">
        <v>21</v>
      </c>
      <c r="F56" s="200" t="s">
        <v>59</v>
      </c>
      <c r="H56" s="81"/>
      <c r="I56" s="81"/>
      <c r="J56" s="81"/>
      <c r="K56" s="82"/>
      <c r="L56" s="81"/>
      <c r="M56" s="82"/>
      <c r="N56" s="81"/>
      <c r="O56" s="82"/>
      <c r="Q56" s="213"/>
      <c r="R56" s="214"/>
      <c r="S56" s="216"/>
      <c r="T56" s="217"/>
      <c r="U56" s="97"/>
    </row>
    <row r="57" spans="1:21">
      <c r="A57" s="50" t="s">
        <v>172</v>
      </c>
      <c r="B57" s="50" t="s">
        <v>171</v>
      </c>
      <c r="C57" s="82"/>
      <c r="D57" s="82"/>
      <c r="E57" s="53">
        <v>12</v>
      </c>
      <c r="F57" s="201" t="s">
        <v>65</v>
      </c>
      <c r="G57" s="82"/>
      <c r="H57" s="81"/>
      <c r="I57" s="81"/>
      <c r="J57" s="81"/>
      <c r="K57" s="82"/>
      <c r="L57" s="81"/>
      <c r="M57" s="82"/>
      <c r="N57" s="81"/>
      <c r="O57" s="82"/>
      <c r="Q57" s="213"/>
      <c r="R57" s="215"/>
      <c r="S57" s="216"/>
      <c r="T57" s="218"/>
      <c r="U57" s="97"/>
    </row>
    <row r="58" spans="1:21" ht="27">
      <c r="A58" s="51" t="s">
        <v>172</v>
      </c>
      <c r="B58" s="51" t="s">
        <v>171</v>
      </c>
      <c r="C58" s="82"/>
      <c r="D58" s="82"/>
      <c r="E58" s="54">
        <v>23</v>
      </c>
      <c r="F58" s="200" t="s">
        <v>72</v>
      </c>
      <c r="G58" s="82"/>
      <c r="H58" s="81" t="s">
        <v>209</v>
      </c>
      <c r="I58" s="81" t="s">
        <v>195</v>
      </c>
      <c r="J58" s="81" t="s">
        <v>195</v>
      </c>
      <c r="K58" s="82" t="s">
        <v>196</v>
      </c>
      <c r="L58" s="81" t="s">
        <v>197</v>
      </c>
      <c r="M58" s="82" t="s">
        <v>198</v>
      </c>
      <c r="N58" s="81" t="s">
        <v>220</v>
      </c>
      <c r="O58" s="82"/>
      <c r="Q58" s="99"/>
      <c r="R58" s="100"/>
      <c r="S58" s="99"/>
      <c r="T58" s="98"/>
      <c r="U58" s="97"/>
    </row>
    <row r="59" spans="1:21" ht="27">
      <c r="A59" s="50" t="s">
        <v>172</v>
      </c>
      <c r="B59" s="50" t="s">
        <v>171</v>
      </c>
      <c r="C59" s="82"/>
      <c r="D59" s="82"/>
      <c r="E59" s="54">
        <v>24</v>
      </c>
      <c r="F59" s="201" t="s">
        <v>77</v>
      </c>
      <c r="H59" s="81" t="s">
        <v>209</v>
      </c>
      <c r="I59" s="81" t="s">
        <v>195</v>
      </c>
      <c r="J59" s="81" t="s">
        <v>195</v>
      </c>
      <c r="K59" s="82" t="s">
        <v>196</v>
      </c>
      <c r="L59" s="81" t="s">
        <v>197</v>
      </c>
      <c r="M59" s="82" t="s">
        <v>198</v>
      </c>
      <c r="N59" s="81"/>
      <c r="O59" s="82"/>
      <c r="Q59" s="99"/>
      <c r="R59" s="100"/>
      <c r="S59" s="99"/>
      <c r="T59" s="107"/>
      <c r="U59" s="97"/>
    </row>
    <row r="60" spans="1:21">
      <c r="A60" s="51" t="s">
        <v>173</v>
      </c>
      <c r="B60" s="51" t="s">
        <v>171</v>
      </c>
      <c r="C60" s="82"/>
      <c r="D60" s="82"/>
      <c r="E60" s="54">
        <v>6</v>
      </c>
      <c r="F60" s="200" t="s">
        <v>50</v>
      </c>
      <c r="G60" s="82"/>
      <c r="H60" s="81"/>
      <c r="I60" s="81"/>
      <c r="J60" s="81"/>
      <c r="K60" s="120"/>
      <c r="L60" s="120"/>
      <c r="M60" s="82"/>
      <c r="N60" s="81"/>
      <c r="O60" s="82"/>
      <c r="Q60" s="99"/>
      <c r="R60" s="100"/>
      <c r="S60" s="99"/>
      <c r="T60" s="107"/>
      <c r="U60" s="97"/>
    </row>
    <row r="61" spans="1:21">
      <c r="A61" s="50" t="s">
        <v>173</v>
      </c>
      <c r="B61" s="50" t="s">
        <v>171</v>
      </c>
      <c r="C61" s="82"/>
      <c r="D61" s="82"/>
      <c r="E61" s="54">
        <v>5</v>
      </c>
      <c r="F61" s="201" t="s">
        <v>52</v>
      </c>
      <c r="G61" s="82"/>
      <c r="H61" s="81"/>
      <c r="I61" s="81"/>
      <c r="J61" s="81"/>
      <c r="K61" s="82"/>
      <c r="L61" s="81"/>
      <c r="M61" s="82"/>
      <c r="N61" s="81"/>
      <c r="O61" s="82"/>
      <c r="Q61" s="99"/>
      <c r="R61" s="100"/>
      <c r="S61" s="99"/>
      <c r="T61" s="98"/>
      <c r="U61" s="105"/>
    </row>
    <row r="62" spans="1:21">
      <c r="A62" s="51" t="s">
        <v>173</v>
      </c>
      <c r="B62" s="51" t="s">
        <v>171</v>
      </c>
      <c r="C62" s="82"/>
      <c r="D62" s="82"/>
      <c r="E62" s="54">
        <v>24</v>
      </c>
      <c r="F62" s="200" t="s">
        <v>60</v>
      </c>
      <c r="G62" s="82"/>
      <c r="H62" s="81"/>
      <c r="I62" s="81"/>
      <c r="J62" s="81"/>
      <c r="K62" s="82"/>
      <c r="L62" s="81"/>
      <c r="M62" s="82"/>
      <c r="N62" s="81"/>
      <c r="O62" s="82"/>
      <c r="Q62" s="99"/>
      <c r="R62" s="100"/>
      <c r="S62" s="99"/>
      <c r="T62" s="98"/>
      <c r="U62" s="97"/>
    </row>
    <row r="63" spans="1:21" ht="40.5">
      <c r="A63" s="50" t="s">
        <v>173</v>
      </c>
      <c r="B63" s="50" t="s">
        <v>171</v>
      </c>
      <c r="C63" s="82"/>
      <c r="D63" s="82"/>
      <c r="E63" s="54">
        <v>25</v>
      </c>
      <c r="F63" s="201" t="s">
        <v>66</v>
      </c>
      <c r="G63" s="82"/>
      <c r="H63" s="81" t="s">
        <v>209</v>
      </c>
      <c r="I63" s="81" t="s">
        <v>195</v>
      </c>
      <c r="J63" s="81" t="s">
        <v>195</v>
      </c>
      <c r="K63" s="82" t="s">
        <v>196</v>
      </c>
      <c r="L63" s="81" t="s">
        <v>197</v>
      </c>
      <c r="M63" s="82" t="s">
        <v>198</v>
      </c>
      <c r="N63" s="82" t="s">
        <v>221</v>
      </c>
      <c r="O63" s="82"/>
      <c r="Q63" s="99"/>
      <c r="R63" s="100"/>
      <c r="S63" s="99"/>
      <c r="T63" s="98"/>
      <c r="U63" s="105"/>
    </row>
    <row r="64" spans="1:21">
      <c r="A64" s="51" t="s">
        <v>173</v>
      </c>
      <c r="B64" s="51" t="s">
        <v>171</v>
      </c>
      <c r="C64" s="82"/>
      <c r="D64" s="82"/>
      <c r="E64" s="53">
        <v>10</v>
      </c>
      <c r="F64" s="200" t="s">
        <v>54</v>
      </c>
      <c r="G64" s="82"/>
      <c r="H64" s="81"/>
      <c r="I64" s="81"/>
      <c r="J64" s="81"/>
      <c r="K64" s="82"/>
      <c r="L64" s="81"/>
      <c r="M64" s="82"/>
      <c r="N64" s="81"/>
      <c r="O64" s="82"/>
      <c r="Q64" s="99"/>
      <c r="R64" s="100"/>
      <c r="S64" s="99"/>
      <c r="T64" s="103"/>
      <c r="U64" s="105"/>
    </row>
    <row r="65" spans="1:21">
      <c r="A65" s="50" t="s">
        <v>173</v>
      </c>
      <c r="B65" s="50" t="s">
        <v>171</v>
      </c>
      <c r="C65" s="82"/>
      <c r="D65" s="82"/>
      <c r="E65" s="53">
        <v>7</v>
      </c>
      <c r="F65" s="201" t="s">
        <v>49</v>
      </c>
      <c r="G65" s="82"/>
      <c r="H65" s="81"/>
      <c r="I65" s="81"/>
      <c r="J65" s="81"/>
      <c r="K65" s="82"/>
      <c r="L65" s="81"/>
      <c r="M65" s="82"/>
      <c r="N65" s="81"/>
      <c r="O65" s="82"/>
      <c r="Q65" s="99"/>
      <c r="R65" s="100"/>
      <c r="S65" s="99"/>
      <c r="T65" s="107"/>
      <c r="U65" s="105"/>
    </row>
    <row r="66" spans="1:21" ht="27">
      <c r="A66" s="51" t="s">
        <v>173</v>
      </c>
      <c r="B66" s="51" t="s">
        <v>171</v>
      </c>
      <c r="C66" s="82"/>
      <c r="D66" s="82"/>
      <c r="E66" s="54">
        <v>26</v>
      </c>
      <c r="F66" s="200" t="s">
        <v>79</v>
      </c>
      <c r="G66" s="82"/>
      <c r="H66" s="81" t="s">
        <v>210</v>
      </c>
      <c r="I66" s="81" t="s">
        <v>195</v>
      </c>
      <c r="J66" s="81" t="s">
        <v>195</v>
      </c>
      <c r="K66" s="82" t="s">
        <v>196</v>
      </c>
      <c r="L66" s="81" t="s">
        <v>197</v>
      </c>
      <c r="M66" s="82" t="s">
        <v>198</v>
      </c>
      <c r="N66" s="82" t="s">
        <v>222</v>
      </c>
      <c r="O66" s="82"/>
      <c r="Q66" s="99"/>
      <c r="R66" s="100"/>
      <c r="S66" s="99"/>
      <c r="T66" s="107"/>
      <c r="U66" s="105"/>
    </row>
    <row r="67" spans="1:21" ht="27">
      <c r="A67" s="50" t="s">
        <v>173</v>
      </c>
      <c r="B67" s="50" t="s">
        <v>171</v>
      </c>
      <c r="C67" s="82"/>
      <c r="D67" s="82"/>
      <c r="E67" s="54">
        <v>27</v>
      </c>
      <c r="F67" s="201" t="s">
        <v>56</v>
      </c>
      <c r="G67" s="82"/>
      <c r="H67" s="81" t="s">
        <v>210</v>
      </c>
      <c r="I67" s="81" t="s">
        <v>195</v>
      </c>
      <c r="J67" s="81" t="s">
        <v>195</v>
      </c>
      <c r="K67" s="82" t="s">
        <v>196</v>
      </c>
      <c r="L67" s="81" t="s">
        <v>201</v>
      </c>
      <c r="M67" s="82" t="s">
        <v>198</v>
      </c>
      <c r="N67" s="81" t="s">
        <v>223</v>
      </c>
      <c r="O67" s="82"/>
      <c r="Q67" s="99"/>
      <c r="R67" s="100"/>
      <c r="S67" s="99"/>
      <c r="T67" s="107"/>
      <c r="U67" s="105"/>
    </row>
    <row r="68" spans="1:21" ht="27">
      <c r="A68" s="51" t="s">
        <v>173</v>
      </c>
      <c r="B68" s="51" t="s">
        <v>171</v>
      </c>
      <c r="C68" s="82"/>
      <c r="D68" s="82"/>
      <c r="E68" s="54">
        <v>28</v>
      </c>
      <c r="F68" s="200" t="s">
        <v>61</v>
      </c>
      <c r="G68" s="82"/>
      <c r="H68" s="81" t="s">
        <v>210</v>
      </c>
      <c r="I68" s="81" t="s">
        <v>195</v>
      </c>
      <c r="J68" s="81" t="s">
        <v>195</v>
      </c>
      <c r="K68" s="82" t="s">
        <v>196</v>
      </c>
      <c r="L68" s="81" t="s">
        <v>197</v>
      </c>
      <c r="M68" s="82" t="s">
        <v>198</v>
      </c>
      <c r="N68" s="81"/>
      <c r="O68" s="82"/>
      <c r="Q68" s="99"/>
      <c r="R68" s="100"/>
      <c r="S68" s="99"/>
      <c r="T68" s="98"/>
      <c r="U68" s="97"/>
    </row>
    <row r="69" spans="1:21">
      <c r="A69" s="50" t="s">
        <v>174</v>
      </c>
      <c r="B69" s="50" t="s">
        <v>171</v>
      </c>
      <c r="C69" s="82"/>
      <c r="D69" s="82"/>
      <c r="E69" s="53">
        <v>7</v>
      </c>
      <c r="F69" s="201" t="s">
        <v>51</v>
      </c>
      <c r="G69" s="82"/>
      <c r="H69" s="81"/>
      <c r="I69" s="81"/>
      <c r="J69" s="81"/>
      <c r="K69" s="82"/>
      <c r="L69" s="81"/>
      <c r="M69" s="82"/>
      <c r="N69" s="81"/>
      <c r="O69" s="82"/>
      <c r="Q69" s="99"/>
      <c r="R69" s="100"/>
      <c r="S69" s="99"/>
      <c r="T69" s="103"/>
      <c r="U69" s="97"/>
    </row>
    <row r="70" spans="1:21">
      <c r="A70" s="51" t="s">
        <v>174</v>
      </c>
      <c r="B70" s="51" t="s">
        <v>171</v>
      </c>
      <c r="C70" s="82"/>
      <c r="D70" s="82"/>
      <c r="E70" s="54">
        <v>27</v>
      </c>
      <c r="F70" s="200" t="s">
        <v>56</v>
      </c>
      <c r="G70" s="82"/>
      <c r="H70" s="81"/>
      <c r="I70" s="81"/>
      <c r="J70" s="81"/>
      <c r="K70" s="82"/>
      <c r="L70" s="81"/>
      <c r="M70" s="82"/>
      <c r="N70" s="81"/>
      <c r="O70" s="82"/>
      <c r="Q70" s="99"/>
      <c r="R70" s="100"/>
      <c r="S70" s="99"/>
      <c r="T70" s="107"/>
      <c r="U70" s="97"/>
    </row>
    <row r="71" spans="1:21">
      <c r="A71" s="50" t="s">
        <v>174</v>
      </c>
      <c r="B71" s="50" t="s">
        <v>171</v>
      </c>
      <c r="C71" s="82"/>
      <c r="D71" s="82"/>
      <c r="E71" s="54">
        <v>28</v>
      </c>
      <c r="F71" s="201" t="s">
        <v>61</v>
      </c>
      <c r="G71" s="82"/>
      <c r="H71" s="81"/>
      <c r="I71" s="81"/>
      <c r="J71" s="81"/>
      <c r="K71" s="82"/>
      <c r="L71" s="81"/>
      <c r="M71" s="82"/>
      <c r="N71" s="81"/>
      <c r="O71" s="81"/>
      <c r="Q71" s="99"/>
      <c r="R71" s="100"/>
      <c r="S71" s="99"/>
      <c r="T71" s="103"/>
      <c r="U71" s="97"/>
    </row>
    <row r="72" spans="1:21">
      <c r="A72" s="51" t="s">
        <v>174</v>
      </c>
      <c r="B72" s="51" t="s">
        <v>171</v>
      </c>
      <c r="C72" s="82"/>
      <c r="D72" s="82"/>
      <c r="E72" s="54">
        <v>26</v>
      </c>
      <c r="F72" s="200" t="s">
        <v>67</v>
      </c>
      <c r="G72" s="82"/>
      <c r="H72" s="81"/>
      <c r="I72" s="82"/>
      <c r="J72" s="82"/>
      <c r="K72" s="82"/>
      <c r="L72" s="81"/>
      <c r="M72" s="82"/>
      <c r="N72" s="81"/>
      <c r="O72" s="82"/>
      <c r="Q72" s="99"/>
      <c r="R72" s="100"/>
      <c r="S72" s="99"/>
      <c r="T72" s="103"/>
      <c r="U72" s="97"/>
    </row>
    <row r="73" spans="1:21">
      <c r="A73" s="50" t="s">
        <v>174</v>
      </c>
      <c r="B73" s="50" t="s">
        <v>171</v>
      </c>
      <c r="C73" s="82"/>
      <c r="D73" s="82"/>
      <c r="E73" s="54">
        <v>24</v>
      </c>
      <c r="F73" s="201" t="s">
        <v>73</v>
      </c>
      <c r="G73" s="82"/>
      <c r="H73" s="81"/>
      <c r="I73" s="81"/>
      <c r="J73" s="81"/>
      <c r="K73" s="82"/>
      <c r="L73" s="120"/>
      <c r="M73" s="82"/>
      <c r="N73" s="81"/>
      <c r="O73" s="82"/>
      <c r="Q73" s="99"/>
      <c r="R73" s="100"/>
      <c r="S73" s="99"/>
      <c r="T73" s="103"/>
      <c r="U73" s="97"/>
    </row>
    <row r="74" spans="1:21">
      <c r="A74" s="51" t="s">
        <v>174</v>
      </c>
      <c r="B74" s="51" t="s">
        <v>171</v>
      </c>
      <c r="C74" s="82"/>
      <c r="D74" s="82"/>
      <c r="E74" s="53">
        <v>21</v>
      </c>
      <c r="F74" s="51" t="s">
        <v>78</v>
      </c>
      <c r="G74" s="82"/>
      <c r="H74" s="81"/>
      <c r="I74" s="82"/>
      <c r="J74" s="82"/>
      <c r="K74" s="82"/>
      <c r="L74" s="81"/>
      <c r="M74" s="82"/>
      <c r="N74" s="81"/>
      <c r="O74" s="82"/>
      <c r="Q74" s="99"/>
      <c r="R74" s="100"/>
      <c r="S74" s="99"/>
      <c r="T74" s="103"/>
      <c r="U74" s="97"/>
    </row>
    <row r="75" spans="1:21">
      <c r="A75" s="50" t="s">
        <v>174</v>
      </c>
      <c r="B75" s="50" t="s">
        <v>171</v>
      </c>
      <c r="C75" s="82"/>
      <c r="D75" s="82"/>
      <c r="E75" s="53">
        <v>5</v>
      </c>
      <c r="F75" s="50" t="s">
        <v>52</v>
      </c>
      <c r="G75" s="82"/>
      <c r="H75" s="81"/>
      <c r="I75" s="82"/>
      <c r="J75" s="82"/>
      <c r="K75" s="82"/>
      <c r="L75" s="81"/>
      <c r="M75" s="82"/>
      <c r="N75" s="81"/>
      <c r="O75" s="82"/>
      <c r="Q75" s="99"/>
      <c r="R75" s="100"/>
      <c r="S75" s="99"/>
      <c r="T75" s="103"/>
      <c r="U75" s="97"/>
    </row>
    <row r="76" spans="1:21" ht="27">
      <c r="A76" s="51" t="s">
        <v>174</v>
      </c>
      <c r="B76" s="51" t="s">
        <v>171</v>
      </c>
      <c r="C76" s="82"/>
      <c r="D76" s="82"/>
      <c r="E76" s="54">
        <v>29</v>
      </c>
      <c r="F76" s="51" t="s">
        <v>82</v>
      </c>
      <c r="G76" s="82"/>
      <c r="H76" s="81" t="s">
        <v>210</v>
      </c>
      <c r="I76" s="82" t="s">
        <v>195</v>
      </c>
      <c r="J76" s="82" t="s">
        <v>204</v>
      </c>
      <c r="K76" s="82" t="s">
        <v>205</v>
      </c>
      <c r="L76" s="81" t="s">
        <v>224</v>
      </c>
      <c r="M76" s="82" t="s">
        <v>198</v>
      </c>
      <c r="N76" s="81" t="s">
        <v>225</v>
      </c>
      <c r="O76" s="82"/>
      <c r="Q76" s="99"/>
      <c r="R76" s="100"/>
      <c r="S76" s="99"/>
      <c r="T76" s="103"/>
      <c r="U76" s="97"/>
    </row>
    <row r="77" spans="1:21" ht="27">
      <c r="A77" s="50" t="s">
        <v>174</v>
      </c>
      <c r="B77" s="50" t="s">
        <v>171</v>
      </c>
      <c r="C77" s="82"/>
      <c r="D77" s="82"/>
      <c r="E77" s="54">
        <v>30</v>
      </c>
      <c r="F77" s="50" t="s">
        <v>84</v>
      </c>
      <c r="G77" s="82"/>
      <c r="H77" s="81" t="s">
        <v>209</v>
      </c>
      <c r="I77" s="82" t="s">
        <v>195</v>
      </c>
      <c r="J77" s="82" t="s">
        <v>204</v>
      </c>
      <c r="K77" s="82" t="s">
        <v>205</v>
      </c>
      <c r="L77" s="81" t="s">
        <v>224</v>
      </c>
      <c r="M77" s="82" t="s">
        <v>198</v>
      </c>
      <c r="N77" s="81"/>
      <c r="O77" s="82"/>
      <c r="Q77" s="99"/>
      <c r="R77" s="100"/>
      <c r="S77" s="99"/>
      <c r="T77" s="103"/>
      <c r="U77" s="97"/>
    </row>
    <row r="78" spans="1:21">
      <c r="A78" s="50" t="s">
        <v>175</v>
      </c>
      <c r="B78" s="50" t="s">
        <v>14</v>
      </c>
      <c r="C78" s="82"/>
      <c r="D78" s="82"/>
      <c r="E78" s="53">
        <v>5</v>
      </c>
      <c r="F78" s="73" t="s">
        <v>52</v>
      </c>
      <c r="G78" s="82"/>
      <c r="H78" s="81"/>
      <c r="I78" s="82"/>
      <c r="J78" s="82"/>
      <c r="K78" s="82"/>
      <c r="L78" s="81"/>
      <c r="M78" s="82"/>
      <c r="N78" s="81"/>
      <c r="O78" s="82"/>
      <c r="Q78" s="99"/>
      <c r="R78" s="100"/>
      <c r="S78" s="99"/>
      <c r="T78" s="103"/>
      <c r="U78" s="97"/>
    </row>
    <row r="79" spans="1:21">
      <c r="A79" s="51" t="s">
        <v>175</v>
      </c>
      <c r="B79" s="51" t="s">
        <v>14</v>
      </c>
      <c r="C79" s="82"/>
      <c r="D79" s="82"/>
      <c r="E79" s="53">
        <v>10</v>
      </c>
      <c r="F79" s="33" t="s">
        <v>54</v>
      </c>
      <c r="G79" s="82"/>
      <c r="H79" s="81"/>
      <c r="I79" s="82"/>
      <c r="J79" s="82"/>
      <c r="K79" s="82"/>
      <c r="L79" s="81"/>
      <c r="M79" s="82"/>
      <c r="N79" s="81"/>
      <c r="O79" s="82"/>
      <c r="Q79" s="99"/>
      <c r="R79" s="100"/>
      <c r="S79" s="99"/>
      <c r="T79" s="103"/>
      <c r="U79" s="97"/>
    </row>
    <row r="80" spans="1:21">
      <c r="A80" s="50" t="s">
        <v>175</v>
      </c>
      <c r="B80" s="50" t="s">
        <v>14</v>
      </c>
      <c r="C80" s="82"/>
      <c r="D80" s="82"/>
      <c r="E80" s="53">
        <v>7</v>
      </c>
      <c r="F80" s="73" t="s">
        <v>49</v>
      </c>
      <c r="G80" s="82"/>
      <c r="H80" s="81"/>
      <c r="I80" s="81"/>
      <c r="J80" s="81"/>
      <c r="K80" s="82"/>
      <c r="L80" s="81"/>
      <c r="M80" s="82"/>
      <c r="N80" s="81"/>
      <c r="O80" s="82"/>
      <c r="Q80" s="99"/>
      <c r="R80" s="100"/>
      <c r="S80" s="99"/>
      <c r="T80" s="103"/>
      <c r="U80" s="97"/>
    </row>
    <row r="81" spans="1:21">
      <c r="A81" s="51" t="s">
        <v>175</v>
      </c>
      <c r="B81" s="51" t="s">
        <v>14</v>
      </c>
      <c r="C81" s="82"/>
      <c r="D81" s="82"/>
      <c r="E81" s="53">
        <v>6</v>
      </c>
      <c r="F81" s="33" t="s">
        <v>50</v>
      </c>
      <c r="G81" s="82"/>
      <c r="H81" s="81"/>
      <c r="I81" s="82"/>
      <c r="J81" s="82"/>
      <c r="K81" s="82"/>
      <c r="L81" s="81"/>
      <c r="M81" s="82"/>
      <c r="N81" s="81"/>
      <c r="O81" s="82"/>
      <c r="Q81" s="99"/>
      <c r="R81" s="100"/>
      <c r="S81" s="99"/>
      <c r="T81" s="103"/>
      <c r="U81" s="97"/>
    </row>
    <row r="82" spans="1:21">
      <c r="A82" s="50" t="s">
        <v>175</v>
      </c>
      <c r="B82" s="50" t="s">
        <v>14</v>
      </c>
      <c r="C82" s="82"/>
      <c r="D82" s="82"/>
      <c r="E82" s="53">
        <v>31</v>
      </c>
      <c r="F82" s="73" t="s">
        <v>74</v>
      </c>
      <c r="G82" s="82"/>
      <c r="H82" s="81" t="s">
        <v>215</v>
      </c>
      <c r="I82" s="82" t="s">
        <v>195</v>
      </c>
      <c r="J82" s="82" t="s">
        <v>204</v>
      </c>
      <c r="K82" s="82" t="s">
        <v>205</v>
      </c>
      <c r="L82" s="81" t="s">
        <v>197</v>
      </c>
      <c r="M82" s="82" t="s">
        <v>207</v>
      </c>
      <c r="N82" s="81" t="s">
        <v>226</v>
      </c>
      <c r="O82" s="82"/>
      <c r="Q82" s="99"/>
      <c r="R82" s="100"/>
      <c r="S82" s="99"/>
      <c r="T82" s="103"/>
      <c r="U82" s="97"/>
    </row>
    <row r="83" spans="1:21">
      <c r="A83" s="51" t="s">
        <v>175</v>
      </c>
      <c r="B83" s="51" t="s">
        <v>14</v>
      </c>
      <c r="C83" s="82"/>
      <c r="D83" s="82"/>
      <c r="E83" s="53">
        <v>12</v>
      </c>
      <c r="F83" s="33" t="s">
        <v>71</v>
      </c>
      <c r="G83" s="82"/>
      <c r="H83" s="81"/>
      <c r="I83" s="82"/>
      <c r="J83" s="82"/>
      <c r="K83" s="82"/>
      <c r="L83" s="81"/>
      <c r="M83" s="82"/>
      <c r="N83" s="2"/>
      <c r="O83" s="82"/>
      <c r="Q83" s="99"/>
      <c r="R83" s="100"/>
      <c r="S83" s="99"/>
      <c r="T83" s="103"/>
      <c r="U83" s="97"/>
    </row>
    <row r="84" spans="1:21">
      <c r="A84" s="50" t="s">
        <v>176</v>
      </c>
      <c r="B84" s="50" t="s">
        <v>14</v>
      </c>
      <c r="C84" s="82"/>
      <c r="D84" s="82"/>
      <c r="E84" s="53">
        <v>5</v>
      </c>
      <c r="F84" s="73" t="s">
        <v>52</v>
      </c>
      <c r="G84" s="82"/>
      <c r="H84" s="81"/>
      <c r="I84" s="81"/>
      <c r="J84" s="81"/>
      <c r="K84" s="82"/>
      <c r="L84" s="81"/>
      <c r="M84" s="82"/>
      <c r="N84" s="2"/>
      <c r="O84" s="82"/>
      <c r="Q84" s="99"/>
      <c r="R84" s="100"/>
      <c r="S84" s="99"/>
      <c r="T84" s="103"/>
      <c r="U84" s="105"/>
    </row>
    <row r="85" spans="1:21">
      <c r="A85" s="51" t="s">
        <v>176</v>
      </c>
      <c r="B85" s="51" t="s">
        <v>14</v>
      </c>
      <c r="C85" s="82"/>
      <c r="D85" s="82"/>
      <c r="E85" s="53">
        <v>10</v>
      </c>
      <c r="F85" s="33" t="s">
        <v>54</v>
      </c>
      <c r="G85" s="82"/>
      <c r="H85" s="81"/>
      <c r="I85" s="81"/>
      <c r="J85" s="81"/>
      <c r="K85" s="82"/>
      <c r="L85" s="81"/>
      <c r="M85" s="82"/>
      <c r="N85" s="2"/>
      <c r="O85" s="82"/>
      <c r="Q85" s="99"/>
      <c r="R85" s="100"/>
      <c r="S85" s="99"/>
      <c r="T85" s="103"/>
      <c r="U85" s="97"/>
    </row>
    <row r="86" spans="1:21">
      <c r="A86" s="50" t="s">
        <v>176</v>
      </c>
      <c r="B86" s="50" t="s">
        <v>14</v>
      </c>
      <c r="C86" s="82"/>
      <c r="D86" s="82"/>
      <c r="E86" s="53">
        <v>7</v>
      </c>
      <c r="F86" s="73" t="s">
        <v>49</v>
      </c>
      <c r="H86" s="81"/>
      <c r="I86" s="81"/>
      <c r="J86" s="81"/>
      <c r="K86" s="82"/>
      <c r="L86" s="81"/>
      <c r="M86" s="82"/>
      <c r="N86" s="2"/>
      <c r="O86" s="82"/>
      <c r="Q86" s="99"/>
      <c r="R86" s="100"/>
      <c r="S86" s="99"/>
      <c r="T86" s="103"/>
      <c r="U86" s="105"/>
    </row>
    <row r="87" spans="1:21">
      <c r="A87" s="51" t="s">
        <v>176</v>
      </c>
      <c r="B87" s="51" t="s">
        <v>14</v>
      </c>
      <c r="C87" s="82"/>
      <c r="D87" s="82"/>
      <c r="E87" s="53">
        <v>6</v>
      </c>
      <c r="F87" s="33" t="s">
        <v>75</v>
      </c>
      <c r="H87" s="81"/>
      <c r="I87" s="81"/>
      <c r="J87" s="81"/>
      <c r="K87" s="82"/>
      <c r="L87" s="81"/>
      <c r="M87" s="82"/>
      <c r="N87" s="2"/>
      <c r="O87" s="82"/>
      <c r="Q87" s="99"/>
      <c r="R87" s="100"/>
      <c r="S87" s="99"/>
      <c r="T87" s="103"/>
      <c r="U87" s="105"/>
    </row>
    <row r="88" spans="1:21">
      <c r="A88" s="50" t="s">
        <v>176</v>
      </c>
      <c r="B88" s="50" t="s">
        <v>14</v>
      </c>
      <c r="C88" s="82"/>
      <c r="D88" s="82"/>
      <c r="E88" s="53">
        <v>12</v>
      </c>
      <c r="F88" s="73" t="s">
        <v>71</v>
      </c>
      <c r="G88" s="82"/>
      <c r="H88" s="81"/>
      <c r="I88" s="82"/>
      <c r="J88" s="82"/>
      <c r="K88" s="82"/>
      <c r="L88" s="82"/>
      <c r="M88" s="82"/>
      <c r="N88" s="2"/>
      <c r="O88" s="106"/>
      <c r="Q88" s="99"/>
      <c r="R88" s="100"/>
      <c r="S88" s="99"/>
      <c r="T88" s="103"/>
      <c r="U88" s="105"/>
    </row>
    <row r="89" spans="1:21">
      <c r="A89" s="50"/>
      <c r="B89" s="56"/>
      <c r="C89" s="82"/>
      <c r="D89" s="82"/>
      <c r="E89" s="53"/>
      <c r="F89" s="73"/>
      <c r="G89" s="82"/>
      <c r="I89" s="82"/>
      <c r="J89" s="82"/>
      <c r="K89" s="82"/>
      <c r="L89" s="81"/>
      <c r="M89" s="82"/>
      <c r="N89" s="2"/>
      <c r="O89" s="82"/>
      <c r="Q89" s="99"/>
      <c r="R89" s="100"/>
      <c r="S89" s="99"/>
      <c r="T89" s="103"/>
      <c r="U89" s="97"/>
    </row>
    <row r="90" spans="1:21">
      <c r="A90" s="51"/>
      <c r="B90" s="39"/>
      <c r="C90" s="82"/>
      <c r="D90" s="82"/>
      <c r="E90" s="53"/>
      <c r="F90" s="33"/>
      <c r="G90" s="82"/>
      <c r="I90" s="82"/>
      <c r="J90" s="82"/>
      <c r="K90" s="82"/>
      <c r="L90" s="81"/>
      <c r="M90" s="82"/>
      <c r="N90" s="2"/>
      <c r="O90" s="82"/>
      <c r="Q90" s="99"/>
      <c r="R90" s="100"/>
      <c r="S90" s="99"/>
      <c r="T90" s="98"/>
      <c r="U90" s="97"/>
    </row>
    <row r="91" spans="1:21">
      <c r="A91" s="50"/>
      <c r="B91" s="56"/>
      <c r="C91" s="82"/>
      <c r="D91" s="82"/>
      <c r="E91" s="53"/>
      <c r="F91" s="73"/>
      <c r="G91" s="88"/>
      <c r="I91" s="81"/>
      <c r="J91" s="81"/>
      <c r="K91" s="120"/>
      <c r="L91" s="120"/>
      <c r="M91" s="82"/>
      <c r="N91" s="2"/>
      <c r="O91" s="82"/>
      <c r="Q91" s="99"/>
      <c r="R91" s="100"/>
      <c r="S91" s="99"/>
      <c r="T91" s="98"/>
      <c r="U91" s="97"/>
    </row>
    <row r="92" spans="1:21">
      <c r="A92" s="51"/>
      <c r="B92" s="39"/>
      <c r="C92" s="82"/>
      <c r="D92" s="82"/>
      <c r="E92" s="54"/>
      <c r="F92" s="40"/>
      <c r="G92" s="82"/>
      <c r="I92" s="82"/>
      <c r="J92" s="82"/>
      <c r="K92" s="82"/>
      <c r="L92" s="81"/>
      <c r="M92" s="82"/>
      <c r="N92" s="2"/>
      <c r="O92" s="82"/>
      <c r="Q92" s="99"/>
      <c r="R92" s="100"/>
      <c r="S92" s="99"/>
      <c r="T92" s="103"/>
      <c r="U92" s="97"/>
    </row>
    <row r="93" spans="1:21">
      <c r="A93" s="51"/>
      <c r="B93" s="51"/>
      <c r="C93" s="82"/>
      <c r="D93" s="82"/>
      <c r="E93" s="53"/>
      <c r="F93" s="57"/>
      <c r="G93" s="82"/>
      <c r="I93" s="82"/>
      <c r="J93" s="82"/>
      <c r="K93" s="82"/>
      <c r="L93" s="81"/>
      <c r="M93" s="82"/>
      <c r="N93" s="2"/>
      <c r="O93" s="82"/>
      <c r="Q93" s="99"/>
      <c r="R93" s="100"/>
      <c r="S93" s="99"/>
      <c r="T93" s="103"/>
      <c r="U93" s="97"/>
    </row>
    <row r="94" spans="1:21">
      <c r="A94" s="50"/>
      <c r="B94" s="50"/>
      <c r="C94" s="82"/>
      <c r="D94" s="82"/>
      <c r="E94" s="53"/>
      <c r="F94" s="58"/>
      <c r="G94" s="82"/>
      <c r="I94" s="82"/>
      <c r="J94" s="82"/>
      <c r="K94" s="82"/>
      <c r="L94" s="81"/>
      <c r="M94" s="82"/>
      <c r="N94" s="2"/>
      <c r="O94" s="82"/>
      <c r="Q94" s="99"/>
      <c r="R94" s="100"/>
      <c r="S94" s="99"/>
      <c r="T94" s="103"/>
      <c r="U94" s="97"/>
    </row>
    <row r="95" spans="1:21">
      <c r="A95" s="51"/>
      <c r="B95" s="51"/>
      <c r="C95" s="82"/>
      <c r="D95" s="82"/>
      <c r="E95" s="53"/>
      <c r="F95" s="57"/>
      <c r="G95" s="82"/>
      <c r="H95" s="82"/>
      <c r="I95" s="82"/>
      <c r="J95" s="82"/>
      <c r="K95" s="82"/>
      <c r="L95" s="81"/>
      <c r="M95" s="82"/>
      <c r="N95" s="2"/>
      <c r="O95" s="82"/>
      <c r="Q95" s="99"/>
      <c r="R95" s="100"/>
      <c r="S95" s="99"/>
      <c r="T95" s="98"/>
      <c r="U95" s="97"/>
    </row>
    <row r="96" spans="1:21">
      <c r="A96" s="50"/>
      <c r="B96" s="50"/>
      <c r="C96" s="82"/>
      <c r="D96" s="82"/>
      <c r="E96" s="53"/>
      <c r="F96" s="58"/>
      <c r="G96" s="82"/>
      <c r="H96" s="82"/>
      <c r="I96" s="82"/>
      <c r="J96" s="82"/>
      <c r="K96" s="82"/>
      <c r="L96" s="81"/>
      <c r="M96" s="82"/>
      <c r="N96" s="2"/>
      <c r="O96" s="82"/>
      <c r="Q96" s="99"/>
      <c r="R96" s="100"/>
      <c r="S96" s="99"/>
      <c r="T96" s="98"/>
      <c r="U96" s="97"/>
    </row>
    <row r="97" spans="1:21">
      <c r="A97" s="51"/>
      <c r="B97" s="51"/>
      <c r="C97" s="82"/>
      <c r="D97" s="82"/>
      <c r="E97" s="53"/>
      <c r="F97" s="57"/>
      <c r="G97" s="82"/>
      <c r="H97" s="82"/>
      <c r="I97" s="82"/>
      <c r="J97" s="82"/>
      <c r="K97" s="82"/>
      <c r="L97" s="81"/>
      <c r="M97" s="82"/>
      <c r="N97" s="2"/>
      <c r="O97" s="82"/>
      <c r="Q97" s="99"/>
      <c r="R97" s="100"/>
      <c r="S97" s="99"/>
      <c r="T97" s="98"/>
      <c r="U97" s="97"/>
    </row>
    <row r="98" spans="1:21">
      <c r="A98" s="50"/>
      <c r="B98" s="50"/>
      <c r="C98" s="82"/>
      <c r="D98" s="82"/>
      <c r="E98" s="53"/>
      <c r="F98" s="58"/>
      <c r="G98" s="82"/>
      <c r="H98" s="82"/>
      <c r="I98" s="82"/>
      <c r="J98" s="82"/>
      <c r="K98" s="82"/>
      <c r="L98" s="81"/>
      <c r="M98" s="82"/>
      <c r="N98" s="2"/>
      <c r="O98" s="82"/>
      <c r="Q98" s="99"/>
      <c r="R98" s="100"/>
      <c r="S98" s="99"/>
      <c r="T98" s="103"/>
      <c r="U98" s="105"/>
    </row>
    <row r="99" spans="1:21">
      <c r="A99" s="51"/>
      <c r="B99" s="51"/>
      <c r="C99" s="82"/>
      <c r="D99" s="82"/>
      <c r="E99" s="53"/>
      <c r="F99" s="57"/>
      <c r="G99" s="82"/>
      <c r="H99" s="82"/>
      <c r="I99" s="82"/>
      <c r="J99" s="82"/>
      <c r="K99" s="82"/>
      <c r="L99" s="81"/>
      <c r="M99" s="82"/>
      <c r="N99" s="2"/>
      <c r="O99" s="82"/>
      <c r="Q99" s="99"/>
      <c r="R99" s="100"/>
      <c r="S99" s="99"/>
      <c r="T99" s="103"/>
      <c r="U99" s="97"/>
    </row>
    <row r="100" spans="1:21">
      <c r="A100" s="50"/>
      <c r="B100" s="50"/>
      <c r="C100" s="82"/>
      <c r="D100" s="82"/>
      <c r="E100" s="59"/>
      <c r="F100" s="58"/>
      <c r="G100" s="82"/>
      <c r="H100" s="82"/>
      <c r="I100" s="82"/>
      <c r="J100" s="82"/>
      <c r="K100" s="82"/>
      <c r="L100" s="81"/>
      <c r="M100" s="82"/>
      <c r="N100" s="2"/>
      <c r="O100" s="82"/>
      <c r="Q100" s="99"/>
      <c r="R100" s="100"/>
      <c r="S100" s="99"/>
      <c r="T100" s="98"/>
      <c r="U100" s="97"/>
    </row>
    <row r="101" spans="1:21">
      <c r="A101" s="101"/>
      <c r="B101" s="101"/>
      <c r="C101" s="82"/>
      <c r="D101" s="82"/>
      <c r="E101" s="102"/>
      <c r="F101" s="101"/>
      <c r="H101" s="82"/>
      <c r="I101" s="82"/>
      <c r="J101" s="82"/>
      <c r="K101" s="82"/>
      <c r="L101" s="81"/>
      <c r="M101" s="82"/>
      <c r="N101" s="2"/>
      <c r="O101" s="82"/>
      <c r="Q101" s="99"/>
      <c r="R101" s="100"/>
      <c r="S101" s="99"/>
      <c r="T101" s="103"/>
      <c r="U101" s="97"/>
    </row>
    <row r="102" spans="1:21">
      <c r="A102" s="101"/>
      <c r="B102" s="101"/>
      <c r="C102" s="82"/>
      <c r="D102" s="82"/>
      <c r="E102" s="102"/>
      <c r="F102" s="101"/>
      <c r="H102" s="82"/>
      <c r="I102" s="82"/>
      <c r="J102" s="82"/>
      <c r="K102" s="82"/>
      <c r="L102" s="81"/>
      <c r="M102" s="82"/>
      <c r="N102" s="2"/>
      <c r="O102" s="82"/>
      <c r="Q102" s="99"/>
      <c r="R102" s="100"/>
      <c r="S102" s="99"/>
      <c r="T102" s="103"/>
      <c r="U102" s="97"/>
    </row>
    <row r="103" spans="1:21">
      <c r="A103" s="101"/>
      <c r="B103" s="101"/>
      <c r="C103" s="82"/>
      <c r="D103" s="82"/>
      <c r="E103" s="104"/>
      <c r="F103" s="101"/>
      <c r="G103" s="82"/>
      <c r="H103" s="82"/>
      <c r="I103" s="82"/>
      <c r="J103" s="82"/>
      <c r="K103" s="82"/>
      <c r="L103" s="81"/>
      <c r="M103" s="82"/>
      <c r="N103" s="2"/>
      <c r="O103" s="82"/>
      <c r="Q103" s="99"/>
      <c r="R103" s="100"/>
      <c r="S103" s="99"/>
      <c r="T103" s="98"/>
      <c r="U103" s="97"/>
    </row>
    <row r="104" spans="1:21">
      <c r="A104" s="101"/>
      <c r="B104" s="101"/>
      <c r="C104" s="82"/>
      <c r="D104" s="82"/>
      <c r="E104" s="102"/>
      <c r="F104" s="101"/>
      <c r="G104" s="82"/>
      <c r="I104" s="82"/>
      <c r="J104" s="82"/>
      <c r="K104" s="82"/>
      <c r="L104" s="81"/>
      <c r="M104" s="82"/>
      <c r="N104" s="2"/>
      <c r="O104" s="82"/>
      <c r="Q104" s="99"/>
      <c r="R104" s="100"/>
      <c r="S104" s="99"/>
      <c r="T104" s="103"/>
      <c r="U104" s="97"/>
    </row>
    <row r="105" spans="1:21">
      <c r="A105" s="101"/>
      <c r="B105" s="101"/>
      <c r="C105" s="82"/>
      <c r="D105" s="82"/>
      <c r="E105" s="102"/>
      <c r="F105" s="101"/>
      <c r="G105" s="82"/>
      <c r="I105" s="82"/>
      <c r="J105" s="82"/>
      <c r="K105" s="82"/>
      <c r="L105" s="81"/>
      <c r="M105" s="82"/>
      <c r="N105" s="2"/>
      <c r="O105" s="82"/>
      <c r="Q105" s="99"/>
      <c r="R105" s="100"/>
      <c r="S105" s="99"/>
      <c r="T105" s="98"/>
      <c r="U105" s="97"/>
    </row>
    <row r="106" spans="1:21">
      <c r="A106" s="101"/>
      <c r="B106" s="101"/>
      <c r="C106" s="82"/>
      <c r="D106" s="82"/>
      <c r="E106" s="102"/>
      <c r="F106" s="101"/>
      <c r="G106" s="82"/>
      <c r="I106" s="82"/>
      <c r="J106" s="82"/>
      <c r="K106" s="82"/>
      <c r="L106" s="81"/>
      <c r="M106" s="82"/>
      <c r="N106" s="2"/>
      <c r="O106" s="82"/>
      <c r="Q106" s="99"/>
      <c r="R106" s="100"/>
      <c r="S106" s="99"/>
      <c r="T106" s="98"/>
      <c r="U106" s="97"/>
    </row>
    <row r="107" spans="1:21">
      <c r="A107" s="101"/>
      <c r="B107" s="101"/>
      <c r="C107" s="82"/>
      <c r="D107" s="82"/>
      <c r="E107" s="102"/>
      <c r="F107" s="101"/>
      <c r="G107" s="82"/>
      <c r="I107" s="82"/>
      <c r="J107" s="82"/>
      <c r="K107" s="82"/>
      <c r="L107" s="81"/>
      <c r="M107" s="82"/>
      <c r="N107" s="81"/>
      <c r="O107" s="82"/>
      <c r="Q107" s="99"/>
      <c r="R107" s="100"/>
      <c r="S107" s="99"/>
      <c r="T107" s="98"/>
      <c r="U107" s="97"/>
    </row>
    <row r="108" spans="1:21">
      <c r="A108" s="101"/>
      <c r="B108" s="101"/>
      <c r="C108" s="82"/>
      <c r="D108" s="82"/>
      <c r="E108" s="102"/>
      <c r="F108" s="101"/>
      <c r="G108" s="82"/>
      <c r="I108" s="82"/>
      <c r="J108" s="82"/>
      <c r="K108" s="82"/>
      <c r="L108" s="81"/>
      <c r="M108" s="82"/>
      <c r="N108" s="81"/>
      <c r="O108" s="82"/>
      <c r="Q108" s="99"/>
      <c r="R108" s="100"/>
      <c r="S108" s="99"/>
      <c r="T108" s="98"/>
      <c r="U108" s="97"/>
    </row>
    <row r="109" spans="1:21">
      <c r="A109" s="101"/>
      <c r="B109" s="39"/>
      <c r="C109" s="82"/>
      <c r="D109" s="82"/>
      <c r="E109" s="95"/>
      <c r="F109" s="39"/>
      <c r="G109" s="82"/>
      <c r="I109" s="82"/>
      <c r="J109" s="82"/>
      <c r="K109" s="82"/>
      <c r="L109" s="81"/>
      <c r="M109" s="82"/>
      <c r="N109" s="81"/>
      <c r="O109" s="82"/>
      <c r="Q109" s="99"/>
      <c r="R109" s="100"/>
      <c r="S109" s="99"/>
      <c r="T109" s="98"/>
      <c r="U109" s="97"/>
    </row>
    <row r="110" spans="1:21">
      <c r="A110" s="101"/>
      <c r="B110" s="101"/>
      <c r="C110" s="82"/>
      <c r="D110" s="82"/>
      <c r="E110" s="102"/>
      <c r="F110" s="101"/>
      <c r="G110" s="82"/>
      <c r="I110" s="82"/>
      <c r="J110" s="82"/>
      <c r="K110" s="82"/>
      <c r="L110" s="81"/>
      <c r="M110" s="82"/>
      <c r="N110" s="81"/>
      <c r="O110" s="82"/>
      <c r="Q110" s="99"/>
      <c r="R110" s="100"/>
      <c r="S110" s="99"/>
      <c r="T110" s="98"/>
      <c r="U110" s="97"/>
    </row>
    <row r="111" spans="1:21" ht="62.1" customHeight="1">
      <c r="A111" s="101"/>
      <c r="B111" s="101"/>
      <c r="C111" s="82"/>
      <c r="D111" s="82"/>
      <c r="E111" s="102"/>
      <c r="F111" s="101"/>
      <c r="G111" s="82"/>
      <c r="I111" s="82"/>
      <c r="J111" s="82"/>
      <c r="K111" s="82"/>
      <c r="L111" s="81"/>
      <c r="M111" s="82"/>
      <c r="N111" s="81"/>
      <c r="O111" s="82"/>
      <c r="Q111" s="99"/>
      <c r="R111" s="100"/>
      <c r="S111" s="99"/>
      <c r="T111" s="103"/>
      <c r="U111" s="97"/>
    </row>
    <row r="112" spans="1:21" ht="102" customHeight="1">
      <c r="A112" s="101"/>
      <c r="B112" s="101"/>
      <c r="C112" s="82"/>
      <c r="D112" s="82"/>
      <c r="E112" s="102"/>
      <c r="F112" s="101"/>
      <c r="G112" s="82"/>
      <c r="I112" s="82"/>
      <c r="J112" s="82"/>
      <c r="K112" s="82"/>
      <c r="L112" s="81"/>
      <c r="M112" s="82"/>
      <c r="N112" s="2"/>
      <c r="O112" s="82"/>
      <c r="Q112" s="99"/>
      <c r="R112" s="100"/>
      <c r="S112" s="99"/>
      <c r="T112" s="103"/>
      <c r="U112" s="97"/>
    </row>
    <row r="113" spans="1:21">
      <c r="A113" s="101"/>
      <c r="B113" s="101"/>
      <c r="C113" s="82"/>
      <c r="D113" s="82"/>
      <c r="E113" s="102"/>
      <c r="F113" s="101"/>
      <c r="G113" s="82"/>
      <c r="I113" s="82"/>
      <c r="J113" s="82"/>
      <c r="K113" s="82"/>
      <c r="L113" s="81"/>
      <c r="M113" s="82"/>
      <c r="N113" s="2"/>
      <c r="O113" s="82"/>
      <c r="Q113" s="99"/>
      <c r="R113" s="100"/>
      <c r="S113" s="99"/>
      <c r="T113" s="98"/>
      <c r="U113" s="97"/>
    </row>
    <row r="114" spans="1:21">
      <c r="A114" s="101"/>
      <c r="B114" s="101"/>
      <c r="C114" s="82"/>
      <c r="D114" s="82"/>
      <c r="E114" s="101"/>
      <c r="F114" s="101"/>
      <c r="G114" s="82"/>
      <c r="H114" s="82"/>
      <c r="I114" s="82"/>
      <c r="J114" s="82"/>
      <c r="K114" s="82"/>
      <c r="L114" s="81"/>
      <c r="M114" s="82"/>
      <c r="N114" s="81"/>
      <c r="O114" s="82"/>
      <c r="Q114" s="99"/>
      <c r="R114" s="100"/>
      <c r="S114" s="99"/>
      <c r="T114" s="98"/>
      <c r="U114" s="97"/>
    </row>
    <row r="115" spans="1:21">
      <c r="A115" s="82"/>
      <c r="B115" s="82"/>
      <c r="C115" s="82"/>
      <c r="D115" s="82"/>
      <c r="E115" s="95"/>
      <c r="F115" s="39"/>
      <c r="G115" s="82"/>
      <c r="H115" s="82"/>
      <c r="I115" s="82"/>
      <c r="J115" s="82"/>
      <c r="K115" s="82"/>
      <c r="L115" s="81"/>
      <c r="M115" s="82"/>
      <c r="N115" s="81"/>
      <c r="O115" s="82"/>
      <c r="Q115" s="99"/>
      <c r="R115" s="100"/>
      <c r="S115" s="99"/>
      <c r="T115" s="98"/>
      <c r="U115" s="97"/>
    </row>
    <row r="116" spans="1:21">
      <c r="A116" s="82"/>
      <c r="B116" s="82"/>
      <c r="C116" s="82"/>
      <c r="D116" s="82"/>
      <c r="E116" s="95"/>
      <c r="F116" s="39"/>
      <c r="G116" s="82"/>
      <c r="H116" s="82"/>
      <c r="I116" s="82"/>
      <c r="J116" s="82"/>
      <c r="K116" s="82"/>
      <c r="L116" s="81"/>
      <c r="M116" s="82"/>
      <c r="N116" s="81"/>
      <c r="O116" s="82"/>
      <c r="Q116" s="99"/>
      <c r="R116" s="100"/>
      <c r="S116" s="99"/>
      <c r="T116" s="98"/>
      <c r="U116" s="97"/>
    </row>
    <row r="117" spans="1:21">
      <c r="A117" s="82"/>
      <c r="B117" s="82"/>
      <c r="C117" s="82"/>
      <c r="D117" s="82"/>
      <c r="E117" s="95"/>
      <c r="F117" s="39"/>
      <c r="G117" s="82"/>
      <c r="H117" s="82"/>
      <c r="I117" s="82"/>
      <c r="J117" s="82"/>
      <c r="K117" s="82"/>
      <c r="L117" s="81"/>
      <c r="M117" s="82"/>
      <c r="N117" s="81"/>
      <c r="O117" s="82"/>
      <c r="Q117" s="99"/>
      <c r="R117" s="100"/>
      <c r="S117" s="99"/>
      <c r="T117" s="98"/>
      <c r="U117" s="97"/>
    </row>
    <row r="118" spans="1:21">
      <c r="A118" s="82"/>
      <c r="B118" s="82"/>
      <c r="C118" s="82"/>
      <c r="D118" s="82"/>
      <c r="E118" s="96"/>
      <c r="F118" s="39"/>
      <c r="G118" s="82"/>
      <c r="H118" s="82"/>
      <c r="I118" s="82"/>
      <c r="J118" s="82"/>
      <c r="K118" s="82"/>
      <c r="L118" s="81"/>
      <c r="M118" s="82"/>
      <c r="N118" s="81"/>
      <c r="O118" s="82"/>
    </row>
    <row r="119" spans="1:21">
      <c r="A119" s="82"/>
      <c r="B119" s="82"/>
      <c r="C119" s="82"/>
      <c r="D119" s="82"/>
      <c r="E119" s="96"/>
      <c r="F119" s="39"/>
      <c r="G119" s="82"/>
      <c r="H119" s="82"/>
      <c r="I119" s="82"/>
      <c r="J119" s="82"/>
      <c r="K119" s="82"/>
      <c r="L119" s="81"/>
      <c r="M119" s="82"/>
      <c r="N119" s="81"/>
      <c r="O119" s="82"/>
    </row>
    <row r="120" spans="1:21">
      <c r="A120" s="82"/>
      <c r="B120" s="82"/>
      <c r="C120" s="82"/>
      <c r="D120" s="82"/>
      <c r="E120" s="95"/>
      <c r="F120" s="39"/>
      <c r="G120" s="82"/>
      <c r="H120" s="82"/>
      <c r="I120" s="82"/>
      <c r="J120" s="82"/>
      <c r="K120" s="82"/>
      <c r="L120" s="81"/>
      <c r="M120" s="82"/>
      <c r="N120" s="81"/>
      <c r="O120" s="82"/>
    </row>
    <row r="121" spans="1:21">
      <c r="A121" s="82"/>
      <c r="B121" s="82"/>
      <c r="C121" s="82"/>
      <c r="D121" s="82"/>
      <c r="E121" s="92"/>
      <c r="F121" s="91"/>
      <c r="G121" s="82"/>
      <c r="H121" s="82"/>
      <c r="I121" s="82"/>
      <c r="J121" s="82"/>
      <c r="K121" s="82"/>
      <c r="L121" s="81"/>
      <c r="M121" s="82"/>
      <c r="N121" s="81"/>
      <c r="O121" s="82"/>
    </row>
    <row r="122" spans="1:21">
      <c r="A122" s="82"/>
      <c r="B122" s="82"/>
      <c r="C122" s="82"/>
      <c r="D122" s="82"/>
      <c r="E122" s="92"/>
      <c r="F122" s="91"/>
      <c r="G122" s="82"/>
      <c r="H122" s="82"/>
      <c r="I122" s="82"/>
      <c r="J122" s="82"/>
      <c r="K122" s="82"/>
      <c r="L122" s="81"/>
      <c r="M122" s="82"/>
      <c r="N122" s="82"/>
      <c r="O122" s="82"/>
    </row>
    <row r="123" spans="1:21">
      <c r="A123" s="82"/>
      <c r="B123" s="82"/>
      <c r="C123" s="82"/>
      <c r="D123" s="82"/>
      <c r="E123" s="92"/>
      <c r="F123" s="91"/>
      <c r="G123" s="82"/>
      <c r="H123" s="82"/>
      <c r="I123" s="82"/>
      <c r="J123" s="82"/>
      <c r="K123" s="82"/>
      <c r="L123" s="81"/>
      <c r="M123" s="82"/>
      <c r="N123" s="81"/>
      <c r="O123" s="82"/>
    </row>
    <row r="124" spans="1:21">
      <c r="A124" s="82"/>
      <c r="B124" s="82"/>
      <c r="C124" s="82"/>
      <c r="D124" s="82"/>
      <c r="E124" s="92"/>
      <c r="F124" s="91"/>
      <c r="G124" s="82"/>
      <c r="H124" s="82"/>
      <c r="I124" s="82"/>
      <c r="J124" s="82"/>
      <c r="K124" s="82"/>
      <c r="L124" s="81"/>
      <c r="M124" s="82"/>
      <c r="N124" s="82"/>
      <c r="O124" s="82"/>
    </row>
    <row r="125" spans="1:21">
      <c r="A125" s="82"/>
      <c r="B125" s="82"/>
      <c r="C125" s="82"/>
      <c r="D125" s="82"/>
      <c r="E125" s="92"/>
      <c r="F125" s="91"/>
      <c r="G125" s="82"/>
      <c r="H125" s="82"/>
      <c r="I125" s="82"/>
      <c r="J125" s="82"/>
      <c r="K125" s="82"/>
      <c r="L125" s="81"/>
      <c r="M125" s="82"/>
      <c r="N125" s="81"/>
      <c r="O125" s="82"/>
    </row>
    <row r="126" spans="1:21">
      <c r="A126" s="82"/>
      <c r="B126" s="82"/>
      <c r="C126" s="82"/>
      <c r="D126" s="82"/>
      <c r="E126" s="92"/>
      <c r="F126" s="91"/>
      <c r="G126" s="82"/>
      <c r="H126" s="82"/>
      <c r="I126" s="82"/>
      <c r="J126" s="82"/>
      <c r="K126" s="82"/>
      <c r="L126" s="81"/>
      <c r="M126" s="82"/>
      <c r="N126" s="81"/>
      <c r="O126" s="82"/>
    </row>
    <row r="127" spans="1:21">
      <c r="A127" s="82"/>
      <c r="B127" s="82"/>
      <c r="C127" s="82"/>
      <c r="D127" s="82"/>
      <c r="E127" s="92"/>
      <c r="F127" s="91"/>
      <c r="G127" s="82"/>
      <c r="H127" s="82"/>
      <c r="I127" s="82"/>
      <c r="J127" s="82"/>
      <c r="K127" s="82"/>
      <c r="L127" s="81"/>
      <c r="M127" s="82"/>
      <c r="N127" s="81"/>
      <c r="O127" s="82"/>
    </row>
    <row r="128" spans="1:21">
      <c r="A128" s="82"/>
      <c r="B128" s="82"/>
      <c r="C128" s="82"/>
      <c r="D128" s="82"/>
      <c r="E128" s="92"/>
      <c r="F128" s="93"/>
      <c r="G128" s="82"/>
      <c r="H128" s="82"/>
      <c r="I128" s="82"/>
      <c r="J128" s="82"/>
      <c r="K128" s="82"/>
      <c r="L128" s="81"/>
      <c r="M128" s="82"/>
      <c r="N128" s="81"/>
      <c r="O128" s="82"/>
    </row>
    <row r="129" spans="1:15">
      <c r="A129" s="82"/>
      <c r="B129" s="82"/>
      <c r="C129" s="82"/>
      <c r="D129" s="82"/>
      <c r="E129" s="92"/>
      <c r="F129" s="81"/>
      <c r="G129" s="82"/>
      <c r="H129" s="82"/>
      <c r="I129" s="82"/>
      <c r="J129" s="82"/>
      <c r="K129" s="82"/>
      <c r="L129" s="81"/>
      <c r="M129" s="82"/>
      <c r="N129" s="81"/>
      <c r="O129" s="82"/>
    </row>
    <row r="130" spans="1:15">
      <c r="A130" s="82"/>
      <c r="B130" s="82"/>
      <c r="C130" s="82"/>
      <c r="D130" s="82"/>
      <c r="E130" s="92"/>
      <c r="F130" s="82"/>
      <c r="G130" s="82"/>
      <c r="H130" s="82"/>
      <c r="I130" s="82"/>
      <c r="J130" s="82"/>
      <c r="K130" s="82"/>
      <c r="L130" s="81"/>
      <c r="M130" s="82"/>
      <c r="N130" s="81"/>
      <c r="O130" s="94"/>
    </row>
    <row r="131" spans="1:15">
      <c r="A131" s="82"/>
      <c r="B131" s="82"/>
      <c r="C131" s="82"/>
      <c r="D131" s="82"/>
      <c r="E131" s="92"/>
      <c r="F131" s="82"/>
      <c r="G131" s="82"/>
      <c r="H131" s="82"/>
      <c r="I131" s="82"/>
      <c r="J131" s="82"/>
      <c r="K131" s="82"/>
      <c r="L131" s="81"/>
      <c r="M131" s="82"/>
      <c r="N131" s="81"/>
      <c r="O131" s="82"/>
    </row>
    <row r="132" spans="1:15">
      <c r="A132" s="82"/>
      <c r="B132" s="82"/>
      <c r="C132" s="82"/>
      <c r="D132" s="82"/>
      <c r="E132" s="92"/>
      <c r="F132" s="93"/>
      <c r="G132" s="82"/>
      <c r="H132" s="82"/>
      <c r="I132" s="82"/>
      <c r="J132" s="82"/>
      <c r="K132" s="82"/>
      <c r="L132" s="81"/>
      <c r="M132" s="82"/>
      <c r="N132" s="81"/>
      <c r="O132" s="82"/>
    </row>
    <row r="133" spans="1:15">
      <c r="A133" s="82"/>
      <c r="B133" s="82"/>
      <c r="C133" s="82"/>
      <c r="D133" s="82"/>
      <c r="E133" s="92"/>
      <c r="F133" s="91"/>
      <c r="G133" s="82"/>
      <c r="H133" s="82"/>
      <c r="I133" s="82"/>
      <c r="J133" s="82"/>
      <c r="K133" s="82"/>
      <c r="L133" s="81"/>
      <c r="M133" s="82"/>
      <c r="N133" s="81"/>
      <c r="O133" s="82"/>
    </row>
    <row r="134" spans="1:15">
      <c r="A134" s="82"/>
      <c r="B134" s="82"/>
      <c r="C134" s="82"/>
      <c r="D134" s="82"/>
      <c r="E134" s="92"/>
      <c r="F134" s="91"/>
      <c r="G134" s="82"/>
      <c r="H134" s="82"/>
      <c r="I134" s="82"/>
      <c r="J134" s="82"/>
      <c r="K134" s="82"/>
      <c r="L134" s="81"/>
      <c r="M134" s="82"/>
      <c r="N134" s="81"/>
      <c r="O134" s="82"/>
    </row>
    <row r="135" spans="1:15">
      <c r="A135" s="82"/>
      <c r="B135" s="82"/>
      <c r="C135" s="82"/>
      <c r="D135" s="82"/>
      <c r="E135" s="92"/>
      <c r="F135" s="91"/>
      <c r="G135" s="82"/>
      <c r="H135" s="82"/>
      <c r="I135" s="82"/>
      <c r="J135" s="82"/>
      <c r="K135" s="82"/>
      <c r="L135" s="81"/>
      <c r="M135" s="82"/>
      <c r="N135" s="81"/>
      <c r="O135" s="82"/>
    </row>
    <row r="136" spans="1:15">
      <c r="A136" s="82"/>
      <c r="B136" s="82"/>
      <c r="C136" s="82"/>
      <c r="D136" s="82"/>
      <c r="E136" s="92"/>
      <c r="F136" s="91"/>
      <c r="G136" s="82"/>
      <c r="H136" s="82"/>
      <c r="I136" s="82"/>
      <c r="J136" s="82"/>
      <c r="K136" s="82"/>
      <c r="L136" s="81"/>
      <c r="M136" s="82"/>
      <c r="N136" s="81"/>
      <c r="O136" s="82"/>
    </row>
    <row r="137" spans="1:15">
      <c r="A137" s="82"/>
      <c r="B137" s="82"/>
      <c r="C137" s="82"/>
      <c r="D137" s="82"/>
      <c r="E137" s="92"/>
      <c r="F137" s="91"/>
      <c r="G137" s="82"/>
      <c r="H137" s="82"/>
      <c r="I137" s="82"/>
      <c r="J137" s="82"/>
      <c r="K137" s="82"/>
      <c r="L137" s="81"/>
      <c r="M137" s="82"/>
      <c r="N137" s="81"/>
      <c r="O137" s="82"/>
    </row>
    <row r="138" spans="1:15">
      <c r="A138" s="82"/>
      <c r="B138" s="82"/>
      <c r="C138" s="82"/>
      <c r="D138" s="82"/>
      <c r="E138" s="92"/>
      <c r="F138" s="91"/>
      <c r="G138" s="82"/>
      <c r="H138" s="82"/>
      <c r="I138" s="82"/>
      <c r="J138" s="82"/>
      <c r="K138" s="82"/>
      <c r="L138" s="81"/>
      <c r="M138" s="82"/>
      <c r="N138" s="81"/>
      <c r="O138" s="82"/>
    </row>
    <row r="139" spans="1:15">
      <c r="A139" s="82"/>
      <c r="B139" s="82"/>
      <c r="C139" s="82"/>
      <c r="D139" s="82"/>
      <c r="E139" s="92"/>
      <c r="F139" s="91"/>
      <c r="G139" s="82"/>
      <c r="H139" s="82"/>
      <c r="I139" s="82"/>
      <c r="J139" s="82"/>
      <c r="K139" s="82"/>
      <c r="L139" s="81"/>
      <c r="M139" s="82"/>
      <c r="N139" s="81"/>
      <c r="O139" s="82"/>
    </row>
    <row r="140" spans="1:15">
      <c r="A140" s="82"/>
      <c r="B140" s="82"/>
      <c r="C140" s="82"/>
      <c r="D140" s="82"/>
      <c r="E140" s="92"/>
      <c r="F140" s="91"/>
      <c r="G140" s="82"/>
      <c r="H140" s="82"/>
      <c r="I140" s="82"/>
      <c r="J140" s="82"/>
      <c r="K140" s="82"/>
      <c r="L140" s="81"/>
      <c r="M140" s="82"/>
      <c r="N140" s="81"/>
      <c r="O140" s="82"/>
    </row>
    <row r="141" spans="1:15">
      <c r="A141" s="82"/>
      <c r="B141" s="82"/>
      <c r="C141" s="82"/>
      <c r="D141" s="82"/>
      <c r="E141" s="92"/>
      <c r="F141" s="91"/>
      <c r="G141" s="82"/>
      <c r="H141" s="82"/>
      <c r="I141" s="82"/>
      <c r="J141" s="82"/>
      <c r="K141" s="82"/>
      <c r="L141" s="81"/>
      <c r="M141" s="82"/>
      <c r="N141" s="81"/>
      <c r="O141" s="82"/>
    </row>
    <row r="142" spans="1:15" ht="15" customHeight="1">
      <c r="A142" s="82"/>
      <c r="B142" s="82"/>
      <c r="C142" s="82"/>
      <c r="D142" s="82"/>
      <c r="E142" s="92"/>
      <c r="F142" s="91"/>
      <c r="G142" s="82"/>
      <c r="H142" s="82"/>
      <c r="I142" s="82"/>
      <c r="J142" s="82"/>
      <c r="K142" s="82"/>
      <c r="L142" s="81"/>
      <c r="M142" s="82"/>
      <c r="N142" s="81"/>
      <c r="O142" s="82"/>
    </row>
    <row r="143" spans="1:15" ht="15" customHeight="1">
      <c r="A143" s="82"/>
      <c r="B143" s="82"/>
      <c r="C143" s="82"/>
      <c r="D143" s="82"/>
      <c r="E143" s="92"/>
      <c r="F143" s="91"/>
      <c r="G143" s="82"/>
      <c r="H143" s="82"/>
      <c r="I143" s="82"/>
      <c r="J143" s="82"/>
      <c r="K143" s="82"/>
      <c r="L143" s="81"/>
      <c r="M143" s="82"/>
      <c r="N143" s="81"/>
      <c r="O143" s="82"/>
    </row>
    <row r="144" spans="1:15">
      <c r="A144" s="82"/>
      <c r="B144" s="82"/>
      <c r="C144" s="82"/>
      <c r="D144" s="82"/>
      <c r="E144" s="92"/>
      <c r="F144" s="91"/>
      <c r="G144" s="82"/>
      <c r="H144" s="82"/>
      <c r="I144" s="82"/>
      <c r="J144" s="82"/>
      <c r="K144" s="82"/>
      <c r="L144" s="81"/>
      <c r="M144" s="82"/>
      <c r="N144" s="81"/>
      <c r="O144" s="82"/>
    </row>
    <row r="145" spans="1:15">
      <c r="A145" s="82"/>
      <c r="B145" s="82"/>
      <c r="C145" s="82"/>
      <c r="D145" s="82"/>
      <c r="E145" s="92"/>
      <c r="F145" s="91"/>
      <c r="G145" s="82"/>
      <c r="H145" s="82"/>
      <c r="I145" s="82"/>
      <c r="J145" s="82"/>
      <c r="K145" s="82"/>
      <c r="L145" s="81"/>
      <c r="M145" s="82"/>
      <c r="N145" s="81"/>
      <c r="O145" s="82"/>
    </row>
    <row r="146" spans="1:15">
      <c r="A146" s="82"/>
      <c r="B146" s="82"/>
      <c r="C146" s="82"/>
      <c r="D146" s="82"/>
      <c r="E146" s="92"/>
      <c r="F146" s="91"/>
      <c r="G146" s="82"/>
      <c r="H146" s="82"/>
      <c r="I146" s="82"/>
      <c r="J146" s="82"/>
      <c r="K146" s="82"/>
      <c r="L146" s="81"/>
      <c r="M146" s="82"/>
      <c r="N146" s="82"/>
      <c r="O146" s="82"/>
    </row>
    <row r="147" spans="1:15">
      <c r="A147" s="82"/>
      <c r="B147" s="82"/>
      <c r="C147" s="82"/>
      <c r="D147" s="82"/>
      <c r="E147" s="92"/>
      <c r="F147" s="91"/>
      <c r="G147" s="82"/>
      <c r="H147" s="82"/>
      <c r="I147" s="82"/>
      <c r="J147" s="82"/>
      <c r="K147" s="82"/>
      <c r="L147" s="81"/>
      <c r="M147" s="82"/>
      <c r="N147" s="82"/>
      <c r="O147" s="82"/>
    </row>
    <row r="148" spans="1:15">
      <c r="A148" s="82"/>
      <c r="B148" s="82"/>
      <c r="C148" s="82"/>
      <c r="D148" s="82"/>
      <c r="E148" s="92"/>
      <c r="F148" s="82"/>
      <c r="G148" s="82"/>
      <c r="H148" s="82"/>
      <c r="I148" s="82"/>
      <c r="J148" s="82"/>
      <c r="K148" s="82"/>
      <c r="L148" s="81"/>
      <c r="M148" s="82"/>
      <c r="N148" s="82"/>
      <c r="O148" s="82"/>
    </row>
    <row r="149" spans="1:15">
      <c r="A149" s="82"/>
      <c r="B149" s="82"/>
      <c r="C149" s="82"/>
      <c r="D149" s="82"/>
      <c r="E149" s="92"/>
      <c r="F149" s="91"/>
      <c r="G149" s="82"/>
      <c r="H149" s="82"/>
      <c r="I149" s="82"/>
      <c r="J149" s="82"/>
      <c r="K149" s="82"/>
      <c r="L149" s="81"/>
      <c r="M149" s="82"/>
      <c r="N149" s="81"/>
      <c r="O149" s="82"/>
    </row>
    <row r="150" spans="1:15">
      <c r="A150" s="84"/>
      <c r="B150" s="83"/>
      <c r="C150" s="83"/>
      <c r="E150" s="90"/>
      <c r="F150" s="83"/>
      <c r="G150" s="84"/>
      <c r="H150" s="83"/>
      <c r="I150" s="83"/>
      <c r="J150" s="83"/>
      <c r="K150" s="84"/>
      <c r="L150" s="83"/>
      <c r="M150" s="84"/>
      <c r="N150" s="83"/>
      <c r="O150" s="84"/>
    </row>
    <row r="151" spans="1:15">
      <c r="B151" s="18"/>
      <c r="C151" s="18"/>
      <c r="E151" s="19"/>
      <c r="F151" s="18"/>
      <c r="G151" s="3"/>
      <c r="H151" s="18"/>
      <c r="I151" s="18"/>
      <c r="J151" s="18"/>
      <c r="K151" s="3"/>
      <c r="L151" s="18"/>
      <c r="M151" s="3"/>
      <c r="N151" s="18"/>
    </row>
    <row r="152" spans="1:15">
      <c r="B152" s="18"/>
      <c r="C152" s="18"/>
      <c r="E152" s="19"/>
      <c r="F152" s="18"/>
      <c r="G152" s="3"/>
      <c r="H152" s="18"/>
      <c r="I152" s="18"/>
      <c r="J152" s="18"/>
      <c r="K152" s="3"/>
      <c r="L152" s="3"/>
      <c r="M152" s="3"/>
      <c r="N152" s="18"/>
    </row>
    <row r="153" spans="1:15">
      <c r="B153" s="18"/>
      <c r="C153" s="18"/>
      <c r="E153" s="19"/>
      <c r="F153" s="18"/>
      <c r="G153" s="3"/>
      <c r="H153" s="18"/>
      <c r="I153" s="18"/>
      <c r="J153" s="18"/>
      <c r="K153" s="3"/>
      <c r="L153" s="3"/>
      <c r="M153" s="3"/>
      <c r="N153" s="18"/>
    </row>
    <row r="154" spans="1:15">
      <c r="B154" s="18"/>
      <c r="C154" s="18"/>
      <c r="E154" s="19"/>
      <c r="F154" s="18"/>
      <c r="G154" s="3"/>
      <c r="H154" s="18"/>
      <c r="I154" s="18"/>
      <c r="J154" s="18"/>
      <c r="K154" s="3"/>
      <c r="L154" s="3"/>
      <c r="M154" s="3"/>
      <c r="N154" s="18"/>
    </row>
    <row r="155" spans="1:15">
      <c r="B155" s="18"/>
      <c r="C155" s="18"/>
      <c r="E155" s="19"/>
      <c r="F155" s="18"/>
      <c r="G155" s="3"/>
      <c r="H155" s="18"/>
      <c r="I155" s="18"/>
      <c r="J155" s="18"/>
      <c r="K155" s="3"/>
      <c r="L155" s="3"/>
      <c r="M155" s="3"/>
      <c r="N155" s="18"/>
    </row>
    <row r="156" spans="1:15">
      <c r="B156" s="18"/>
      <c r="C156" s="18"/>
      <c r="E156" s="19"/>
      <c r="F156" s="18"/>
      <c r="G156" s="3"/>
      <c r="H156" s="18"/>
      <c r="I156" s="18"/>
      <c r="J156" s="18"/>
      <c r="K156" s="3"/>
      <c r="L156" s="18"/>
      <c r="M156" s="3"/>
      <c r="N156" s="18"/>
    </row>
    <row r="157" spans="1:15">
      <c r="B157" s="18"/>
      <c r="C157" s="18"/>
      <c r="E157" s="19"/>
      <c r="F157" s="18"/>
      <c r="G157" s="3"/>
      <c r="H157" s="18"/>
      <c r="I157" s="18"/>
      <c r="J157" s="18"/>
      <c r="K157" s="3"/>
      <c r="L157" s="18"/>
      <c r="M157" s="3"/>
      <c r="N157" s="18"/>
    </row>
    <row r="158" spans="1:15">
      <c r="B158" s="18"/>
      <c r="C158" s="18"/>
      <c r="E158" s="19"/>
      <c r="F158" s="18"/>
      <c r="G158" s="3"/>
      <c r="H158" s="18"/>
      <c r="I158" s="18"/>
      <c r="J158" s="18"/>
      <c r="K158" s="3"/>
      <c r="L158" s="18"/>
      <c r="M158" s="3"/>
      <c r="N158" s="18"/>
    </row>
    <row r="159" spans="1:15">
      <c r="B159" s="18"/>
      <c r="C159" s="18"/>
      <c r="E159" s="19"/>
      <c r="F159" s="18"/>
      <c r="G159" s="3"/>
      <c r="H159" s="18"/>
      <c r="I159" s="18"/>
      <c r="J159" s="18"/>
      <c r="K159" s="3"/>
      <c r="L159" s="18"/>
      <c r="M159" s="3"/>
      <c r="N159" s="18"/>
    </row>
    <row r="160" spans="1:15">
      <c r="B160" s="18"/>
      <c r="C160" s="18"/>
      <c r="E160" s="19"/>
      <c r="F160" s="18"/>
      <c r="G160" s="3"/>
      <c r="H160" s="18"/>
      <c r="I160" s="18"/>
      <c r="J160" s="18"/>
      <c r="K160" s="3"/>
      <c r="L160" s="18"/>
      <c r="M160" s="3"/>
      <c r="N160" s="18"/>
    </row>
    <row r="161" spans="2:14">
      <c r="B161" s="18"/>
      <c r="C161" s="18"/>
      <c r="E161" s="19"/>
      <c r="F161" s="18"/>
      <c r="G161" s="3"/>
      <c r="H161" s="18"/>
      <c r="I161" s="18"/>
      <c r="J161" s="18"/>
      <c r="K161" s="3"/>
      <c r="L161" s="18"/>
      <c r="M161" s="3"/>
      <c r="N161" s="18"/>
    </row>
    <row r="162" spans="2:14">
      <c r="B162" s="18"/>
      <c r="C162" s="18"/>
      <c r="E162" s="19"/>
      <c r="F162" s="18"/>
      <c r="G162" s="3"/>
      <c r="H162" s="18"/>
      <c r="I162" s="18"/>
      <c r="J162" s="18"/>
      <c r="K162" s="3"/>
      <c r="L162" s="18"/>
      <c r="M162" s="3"/>
      <c r="N162" s="18"/>
    </row>
    <row r="163" spans="2:14">
      <c r="B163" s="18"/>
      <c r="C163" s="18"/>
      <c r="E163" s="19"/>
      <c r="F163" s="18"/>
      <c r="G163" s="3"/>
      <c r="H163" s="18"/>
      <c r="I163" s="18"/>
      <c r="J163" s="18"/>
      <c r="K163" s="3"/>
      <c r="L163" s="18"/>
      <c r="M163" s="3"/>
      <c r="N163" s="18"/>
    </row>
    <row r="164" spans="2:14">
      <c r="B164" s="18"/>
      <c r="C164" s="18"/>
      <c r="E164" s="19"/>
      <c r="F164" s="18"/>
      <c r="G164" s="3"/>
      <c r="H164" s="18"/>
      <c r="I164" s="18"/>
      <c r="J164" s="18"/>
      <c r="K164" s="3"/>
      <c r="L164" s="18"/>
      <c r="M164" s="3"/>
      <c r="N164" s="18"/>
    </row>
    <row r="165" spans="2:14">
      <c r="B165" s="18"/>
      <c r="C165" s="18"/>
      <c r="E165" s="19"/>
      <c r="F165" s="18"/>
      <c r="G165" s="3"/>
      <c r="H165" s="18"/>
      <c r="I165" s="18"/>
      <c r="J165" s="18"/>
      <c r="K165" s="3"/>
      <c r="L165" s="18"/>
      <c r="M165" s="3"/>
      <c r="N165" s="18"/>
    </row>
    <row r="166" spans="2:14">
      <c r="B166" s="18"/>
      <c r="C166" s="18"/>
      <c r="E166" s="19"/>
      <c r="F166" s="18"/>
      <c r="G166" s="3"/>
      <c r="H166" s="18"/>
      <c r="I166" s="18"/>
      <c r="J166" s="18"/>
      <c r="K166" s="3"/>
      <c r="L166" s="18"/>
      <c r="M166" s="3"/>
      <c r="N166" s="18"/>
    </row>
    <row r="167" spans="2:14">
      <c r="B167" s="18"/>
      <c r="C167" s="18"/>
      <c r="E167" s="19"/>
      <c r="F167" s="18"/>
      <c r="G167" s="3"/>
      <c r="H167" s="18"/>
      <c r="I167" s="18"/>
      <c r="J167" s="18"/>
      <c r="K167" s="3"/>
      <c r="L167" s="18"/>
      <c r="M167" s="3"/>
      <c r="N167" s="18"/>
    </row>
    <row r="168" spans="2:14">
      <c r="B168" s="18"/>
      <c r="C168" s="18"/>
      <c r="E168" s="19"/>
      <c r="F168" s="18"/>
      <c r="G168" s="3"/>
      <c r="H168" s="18"/>
      <c r="I168" s="18"/>
      <c r="J168" s="18"/>
      <c r="K168" s="3"/>
      <c r="L168" s="18"/>
      <c r="M168" s="3"/>
      <c r="N168" s="18"/>
    </row>
    <row r="169" spans="2:14">
      <c r="B169" s="18"/>
      <c r="C169" s="18"/>
      <c r="E169" s="19"/>
      <c r="F169" s="18"/>
      <c r="G169" s="3"/>
      <c r="H169" s="18"/>
      <c r="I169" s="18"/>
      <c r="J169" s="18"/>
      <c r="K169" s="3"/>
      <c r="L169" s="18"/>
      <c r="M169" s="3"/>
      <c r="N169" s="18"/>
    </row>
    <row r="170" spans="2:14">
      <c r="B170" s="18"/>
      <c r="C170" s="18"/>
      <c r="E170" s="19"/>
      <c r="F170" s="18"/>
      <c r="G170" s="3"/>
      <c r="H170" s="18"/>
      <c r="I170" s="18"/>
      <c r="J170" s="18"/>
      <c r="K170" s="3"/>
      <c r="L170" s="18"/>
      <c r="M170" s="3"/>
      <c r="N170" s="18"/>
    </row>
    <row r="171" spans="2:14">
      <c r="B171" s="18"/>
      <c r="C171" s="18"/>
      <c r="E171" s="19"/>
      <c r="F171" s="18"/>
      <c r="G171" s="3"/>
      <c r="H171" s="18"/>
      <c r="I171" s="18"/>
      <c r="J171" s="18"/>
      <c r="K171" s="3"/>
      <c r="L171" s="18"/>
      <c r="M171" s="3"/>
      <c r="N171" s="18"/>
    </row>
    <row r="172" spans="2:14">
      <c r="B172" s="18"/>
      <c r="C172" s="18"/>
      <c r="E172" s="19"/>
      <c r="F172" s="18"/>
      <c r="G172" s="3"/>
      <c r="H172" s="18"/>
      <c r="I172" s="18"/>
      <c r="J172" s="18"/>
      <c r="K172" s="3"/>
      <c r="L172" s="18"/>
      <c r="M172" s="3"/>
      <c r="N172" s="18"/>
    </row>
    <row r="173" spans="2:14">
      <c r="B173" s="18"/>
      <c r="C173" s="18"/>
      <c r="E173" s="19"/>
      <c r="F173" s="18"/>
      <c r="G173" s="3"/>
      <c r="H173" s="18"/>
      <c r="I173" s="18"/>
      <c r="J173" s="18"/>
      <c r="K173" s="3"/>
      <c r="L173" s="18"/>
      <c r="M173" s="3"/>
      <c r="N173" s="18"/>
    </row>
    <row r="174" spans="2:14">
      <c r="B174" s="18"/>
      <c r="C174" s="18"/>
      <c r="E174" s="19"/>
      <c r="F174" s="18"/>
      <c r="G174" s="3"/>
      <c r="H174" s="18"/>
      <c r="I174" s="18"/>
      <c r="J174" s="18"/>
      <c r="K174" s="3"/>
      <c r="L174" s="18"/>
      <c r="M174" s="3"/>
      <c r="N174" s="18"/>
    </row>
    <row r="175" spans="2:14">
      <c r="B175" s="18"/>
      <c r="C175" s="18"/>
      <c r="E175" s="19"/>
      <c r="F175" s="18"/>
      <c r="G175" s="3"/>
      <c r="H175" s="18"/>
      <c r="I175" s="18"/>
      <c r="J175" s="18"/>
      <c r="K175" s="3"/>
      <c r="L175" s="18"/>
      <c r="M175" s="3"/>
      <c r="N175" s="18"/>
    </row>
    <row r="176" spans="2:14">
      <c r="B176" s="18"/>
      <c r="C176" s="18"/>
      <c r="E176" s="19"/>
      <c r="F176" s="18"/>
      <c r="G176" s="3"/>
      <c r="H176" s="18"/>
      <c r="I176" s="18"/>
      <c r="J176" s="18"/>
      <c r="K176" s="3"/>
      <c r="L176" s="18"/>
      <c r="M176" s="3"/>
      <c r="N176" s="18"/>
    </row>
    <row r="177" spans="2:14">
      <c r="B177" s="18"/>
      <c r="C177" s="18"/>
      <c r="E177" s="19"/>
      <c r="F177" s="18"/>
      <c r="G177" s="3"/>
      <c r="H177" s="18"/>
      <c r="I177" s="18"/>
      <c r="J177" s="18"/>
      <c r="K177" s="3"/>
      <c r="L177" s="18"/>
      <c r="M177" s="3"/>
      <c r="N177" s="18"/>
    </row>
    <row r="178" spans="2:14">
      <c r="B178" s="18"/>
      <c r="C178" s="18"/>
      <c r="E178" s="19"/>
      <c r="F178" s="18"/>
      <c r="G178" s="3"/>
      <c r="H178" s="18"/>
      <c r="I178" s="18"/>
      <c r="J178" s="18"/>
      <c r="K178" s="3"/>
      <c r="L178" s="18"/>
      <c r="M178" s="3"/>
      <c r="N178" s="18"/>
    </row>
    <row r="179" spans="2:14">
      <c r="B179" s="18"/>
      <c r="C179" s="18"/>
      <c r="E179" s="19"/>
      <c r="F179" s="18"/>
      <c r="G179" s="3"/>
      <c r="H179" s="18"/>
      <c r="I179" s="18"/>
      <c r="J179" s="18"/>
      <c r="K179" s="3"/>
      <c r="L179" s="18"/>
      <c r="M179" s="3"/>
      <c r="N179" s="18"/>
    </row>
    <row r="180" spans="2:14">
      <c r="B180" s="18"/>
      <c r="C180" s="18"/>
      <c r="E180" s="19"/>
      <c r="F180" s="18"/>
      <c r="G180" s="3"/>
      <c r="H180" s="18"/>
      <c r="I180" s="18"/>
      <c r="J180" s="18"/>
      <c r="K180" s="3"/>
      <c r="L180" s="18"/>
      <c r="M180" s="3"/>
      <c r="N180" s="18"/>
    </row>
    <row r="181" spans="2:14">
      <c r="B181" s="18"/>
      <c r="C181" s="18"/>
      <c r="E181" s="19"/>
      <c r="F181" s="18"/>
      <c r="G181" s="3"/>
      <c r="H181" s="18"/>
      <c r="I181" s="18"/>
      <c r="J181" s="18"/>
      <c r="K181" s="3"/>
      <c r="L181" s="18"/>
      <c r="M181" s="3"/>
      <c r="N181" s="18"/>
    </row>
    <row r="182" spans="2:14">
      <c r="B182" s="18"/>
      <c r="C182" s="18"/>
      <c r="E182" s="19"/>
      <c r="F182" s="18"/>
      <c r="G182" s="3"/>
      <c r="H182" s="18"/>
      <c r="I182" s="18"/>
      <c r="J182" s="18"/>
      <c r="K182" s="3"/>
      <c r="L182" s="18"/>
      <c r="M182" s="3"/>
      <c r="N182" s="18"/>
    </row>
    <row r="183" spans="2:14">
      <c r="B183" s="18"/>
      <c r="C183" s="18"/>
      <c r="E183" s="19"/>
      <c r="F183" s="18"/>
      <c r="G183" s="3"/>
      <c r="H183" s="18"/>
      <c r="I183" s="18"/>
      <c r="J183" s="18"/>
      <c r="K183" s="3"/>
      <c r="L183" s="18"/>
      <c r="M183" s="3"/>
      <c r="N183" s="18"/>
    </row>
    <row r="184" spans="2:14">
      <c r="B184" s="18"/>
      <c r="C184" s="18"/>
      <c r="E184" s="19"/>
      <c r="F184" s="18"/>
      <c r="G184" s="3"/>
      <c r="H184" s="18"/>
      <c r="I184" s="18"/>
      <c r="J184" s="18"/>
      <c r="K184" s="3"/>
      <c r="L184" s="18"/>
      <c r="M184" s="3"/>
      <c r="N184" s="18"/>
    </row>
    <row r="185" spans="2:14">
      <c r="B185" s="18"/>
      <c r="C185" s="18"/>
      <c r="E185" s="19"/>
      <c r="F185" s="18"/>
      <c r="G185" s="3"/>
      <c r="H185" s="18"/>
      <c r="I185" s="18"/>
      <c r="J185" s="18"/>
      <c r="K185" s="3"/>
      <c r="L185" s="18"/>
      <c r="M185" s="3"/>
      <c r="N185" s="18"/>
    </row>
    <row r="186" spans="2:14">
      <c r="B186" s="18"/>
      <c r="C186" s="18"/>
      <c r="E186" s="19"/>
      <c r="F186" s="18"/>
      <c r="G186" s="3"/>
      <c r="H186" s="18"/>
      <c r="I186" s="18"/>
      <c r="J186" s="18"/>
      <c r="K186" s="3"/>
      <c r="L186" s="18"/>
      <c r="M186" s="3"/>
      <c r="N186" s="18"/>
    </row>
    <row r="187" spans="2:14">
      <c r="B187" s="18"/>
      <c r="C187" s="18"/>
      <c r="E187" s="19"/>
      <c r="F187" s="18"/>
      <c r="G187" s="3"/>
      <c r="H187" s="18"/>
      <c r="I187" s="18"/>
      <c r="J187" s="18"/>
      <c r="K187" s="3"/>
      <c r="L187" s="18"/>
      <c r="M187" s="3"/>
      <c r="N187" s="18"/>
    </row>
    <row r="188" spans="2:14">
      <c r="B188" s="18"/>
      <c r="C188" s="18"/>
      <c r="E188" s="19"/>
      <c r="F188" s="18"/>
      <c r="G188" s="3"/>
      <c r="H188" s="18"/>
      <c r="I188" s="18"/>
      <c r="J188" s="18"/>
      <c r="K188" s="3"/>
      <c r="L188" s="18"/>
      <c r="M188" s="3"/>
      <c r="N188" s="18"/>
    </row>
    <row r="189" spans="2:14">
      <c r="B189" s="18"/>
      <c r="C189" s="18"/>
      <c r="E189" s="19"/>
      <c r="F189" s="18"/>
      <c r="G189" s="3"/>
      <c r="H189" s="18"/>
      <c r="I189" s="18"/>
      <c r="J189" s="18"/>
      <c r="K189" s="3"/>
      <c r="L189" s="18"/>
      <c r="M189" s="3"/>
      <c r="N189" s="18"/>
    </row>
    <row r="190" spans="2:14">
      <c r="B190" s="18"/>
      <c r="C190" s="18"/>
      <c r="E190" s="19"/>
      <c r="F190" s="18"/>
      <c r="G190" s="3"/>
      <c r="H190" s="18"/>
      <c r="I190" s="18"/>
      <c r="J190" s="18"/>
      <c r="K190" s="3"/>
      <c r="L190" s="18"/>
      <c r="M190" s="3"/>
      <c r="N190" s="18"/>
    </row>
    <row r="191" spans="2:14">
      <c r="B191" s="18"/>
      <c r="C191" s="18"/>
      <c r="E191" s="19"/>
      <c r="F191" s="18"/>
      <c r="G191" s="3"/>
      <c r="H191" s="18"/>
      <c r="I191" s="18"/>
      <c r="J191" s="18"/>
      <c r="K191" s="3"/>
      <c r="L191" s="18"/>
      <c r="M191" s="3"/>
      <c r="N191" s="18"/>
    </row>
    <row r="192" spans="2:14">
      <c r="B192" s="18"/>
      <c r="C192" s="18"/>
      <c r="E192" s="19"/>
      <c r="F192" s="18"/>
      <c r="G192" s="3"/>
      <c r="H192" s="18"/>
      <c r="I192" s="18"/>
      <c r="J192" s="18"/>
      <c r="K192" s="3"/>
      <c r="L192" s="18"/>
      <c r="M192" s="3"/>
      <c r="N192" s="18"/>
    </row>
    <row r="193" spans="2:14">
      <c r="B193" s="18"/>
      <c r="C193" s="18"/>
      <c r="E193" s="19"/>
      <c r="F193" s="18"/>
      <c r="G193" s="3"/>
      <c r="H193" s="18"/>
      <c r="I193" s="18"/>
      <c r="J193" s="18"/>
      <c r="K193" s="3"/>
      <c r="L193" s="18"/>
      <c r="M193" s="3"/>
      <c r="N193" s="18"/>
    </row>
    <row r="194" spans="2:14">
      <c r="B194" s="18"/>
      <c r="C194" s="18"/>
      <c r="E194" s="19"/>
      <c r="F194" s="18"/>
      <c r="G194" s="3"/>
      <c r="H194" s="18"/>
      <c r="I194" s="18"/>
      <c r="J194" s="18"/>
      <c r="K194" s="3"/>
      <c r="L194" s="18"/>
      <c r="M194" s="3"/>
      <c r="N194" s="18"/>
    </row>
    <row r="195" spans="2:14">
      <c r="B195" s="18"/>
      <c r="C195" s="18"/>
      <c r="E195" s="19"/>
      <c r="F195" s="18"/>
      <c r="G195" s="3"/>
      <c r="H195" s="18"/>
      <c r="I195" s="18"/>
      <c r="J195" s="18"/>
      <c r="K195" s="3"/>
      <c r="L195" s="18"/>
      <c r="M195" s="3"/>
      <c r="N195" s="18"/>
    </row>
    <row r="196" spans="2:14">
      <c r="B196" s="18"/>
      <c r="C196" s="18"/>
      <c r="E196" s="19"/>
      <c r="F196" s="18"/>
      <c r="G196" s="3"/>
      <c r="H196" s="18"/>
      <c r="I196" s="18"/>
      <c r="J196" s="18"/>
      <c r="K196" s="3"/>
      <c r="L196" s="18"/>
      <c r="M196" s="3"/>
      <c r="N196" s="18"/>
    </row>
    <row r="197" spans="2:14">
      <c r="B197" s="18"/>
      <c r="C197" s="18"/>
      <c r="E197" s="19"/>
      <c r="F197" s="18"/>
      <c r="G197" s="3"/>
      <c r="H197" s="18"/>
      <c r="I197" s="18"/>
      <c r="J197" s="18"/>
      <c r="K197" s="3"/>
      <c r="L197" s="18"/>
      <c r="M197" s="3"/>
      <c r="N197" s="18"/>
    </row>
    <row r="198" spans="2:14">
      <c r="B198" s="18"/>
      <c r="C198" s="18"/>
      <c r="E198" s="19"/>
      <c r="F198" s="18"/>
      <c r="G198" s="3"/>
      <c r="H198" s="18"/>
      <c r="I198" s="18"/>
      <c r="J198" s="18"/>
      <c r="K198" s="3"/>
      <c r="L198" s="18"/>
      <c r="M198" s="3"/>
      <c r="N198" s="18"/>
    </row>
    <row r="199" spans="2:14">
      <c r="B199" s="18"/>
      <c r="C199" s="18"/>
      <c r="E199" s="19"/>
      <c r="F199" s="18"/>
      <c r="G199" s="3"/>
      <c r="H199" s="18"/>
      <c r="I199" s="18"/>
      <c r="J199" s="18"/>
      <c r="K199" s="3"/>
      <c r="L199" s="18"/>
      <c r="M199" s="3"/>
      <c r="N199" s="18"/>
    </row>
    <row r="200" spans="2:14">
      <c r="B200" s="18"/>
      <c r="C200" s="18"/>
      <c r="E200" s="19"/>
      <c r="F200" s="18"/>
      <c r="G200" s="3"/>
      <c r="H200" s="18"/>
      <c r="I200" s="18"/>
      <c r="J200" s="18"/>
      <c r="K200" s="3"/>
      <c r="L200" s="18"/>
      <c r="M200" s="3"/>
      <c r="N200" s="18"/>
    </row>
    <row r="201" spans="2:14">
      <c r="B201" s="18"/>
      <c r="C201" s="18"/>
      <c r="E201" s="19"/>
      <c r="F201" s="18"/>
      <c r="G201" s="3"/>
      <c r="H201" s="18"/>
      <c r="I201" s="18"/>
      <c r="J201" s="18"/>
      <c r="K201" s="3"/>
      <c r="L201" s="18"/>
      <c r="M201" s="3"/>
      <c r="N201" s="18"/>
    </row>
    <row r="202" spans="2:14">
      <c r="B202" s="18"/>
      <c r="C202" s="18"/>
      <c r="E202" s="19"/>
      <c r="F202" s="18"/>
      <c r="G202" s="3"/>
      <c r="H202" s="18"/>
      <c r="I202" s="18"/>
      <c r="J202" s="18"/>
      <c r="K202" s="3"/>
      <c r="L202" s="18"/>
      <c r="M202" s="3"/>
      <c r="N202" s="18"/>
    </row>
    <row r="203" spans="2:14">
      <c r="B203" s="18"/>
      <c r="C203" s="18"/>
      <c r="E203" s="19"/>
      <c r="F203" s="18"/>
      <c r="G203" s="3"/>
      <c r="H203" s="18"/>
      <c r="I203" s="18"/>
      <c r="J203" s="18"/>
      <c r="K203" s="3"/>
      <c r="L203" s="18"/>
      <c r="M203" s="3"/>
      <c r="N203" s="18"/>
    </row>
    <row r="204" spans="2:14">
      <c r="B204" s="18"/>
      <c r="C204" s="18"/>
      <c r="E204" s="19"/>
      <c r="F204" s="18"/>
      <c r="G204" s="3"/>
      <c r="H204" s="18"/>
      <c r="I204" s="18"/>
      <c r="J204" s="18"/>
      <c r="K204" s="3"/>
      <c r="L204" s="18"/>
      <c r="M204" s="3"/>
      <c r="N204" s="18"/>
    </row>
    <row r="205" spans="2:14">
      <c r="B205" s="18"/>
      <c r="C205" s="18"/>
      <c r="E205" s="19"/>
      <c r="F205" s="18"/>
      <c r="G205" s="3"/>
      <c r="H205" s="18"/>
      <c r="I205" s="18"/>
      <c r="J205" s="18"/>
      <c r="K205" s="3"/>
      <c r="L205" s="18"/>
      <c r="M205" s="3"/>
      <c r="N205" s="18"/>
    </row>
    <row r="206" spans="2:14">
      <c r="B206" s="18"/>
      <c r="C206" s="18"/>
      <c r="E206" s="19"/>
      <c r="F206" s="18"/>
      <c r="G206" s="3"/>
      <c r="H206" s="18"/>
      <c r="I206" s="18"/>
      <c r="J206" s="18"/>
      <c r="K206" s="3"/>
      <c r="L206" s="18"/>
      <c r="M206" s="3"/>
      <c r="N206" s="18"/>
    </row>
    <row r="207" spans="2:14">
      <c r="B207" s="18"/>
      <c r="C207" s="18"/>
      <c r="E207" s="19"/>
      <c r="F207" s="18"/>
      <c r="G207" s="3"/>
      <c r="H207" s="18"/>
      <c r="I207" s="18"/>
      <c r="J207" s="18"/>
      <c r="K207" s="3"/>
      <c r="L207" s="18"/>
      <c r="M207" s="3"/>
      <c r="N207" s="18"/>
    </row>
    <row r="208" spans="2:14">
      <c r="B208" s="18"/>
      <c r="C208" s="18"/>
      <c r="E208" s="19"/>
      <c r="F208" s="18"/>
      <c r="G208" s="3"/>
      <c r="H208" s="18"/>
      <c r="I208" s="18"/>
      <c r="J208" s="18"/>
      <c r="K208" s="3"/>
      <c r="L208" s="18"/>
      <c r="M208" s="3"/>
      <c r="N208" s="18"/>
    </row>
    <row r="209" spans="2:14">
      <c r="B209" s="18"/>
      <c r="C209" s="18"/>
      <c r="E209" s="19"/>
      <c r="F209" s="18"/>
      <c r="G209" s="3"/>
      <c r="H209" s="18"/>
      <c r="I209" s="18"/>
      <c r="J209" s="18"/>
      <c r="K209" s="3"/>
      <c r="L209" s="18"/>
      <c r="M209" s="3"/>
      <c r="N209" s="18"/>
    </row>
    <row r="210" spans="2:14">
      <c r="B210" s="18"/>
      <c r="C210" s="18"/>
      <c r="E210" s="19"/>
      <c r="F210" s="18"/>
      <c r="G210" s="3"/>
      <c r="H210" s="18"/>
      <c r="I210" s="18"/>
      <c r="J210" s="18"/>
      <c r="K210" s="3"/>
      <c r="L210" s="18"/>
      <c r="M210" s="3"/>
      <c r="N210" s="18"/>
    </row>
    <row r="211" spans="2:14">
      <c r="B211" s="18"/>
      <c r="C211" s="18"/>
      <c r="E211" s="19"/>
      <c r="F211" s="18"/>
      <c r="G211" s="3"/>
      <c r="H211" s="18"/>
      <c r="I211" s="18"/>
      <c r="J211" s="18"/>
      <c r="K211" s="3"/>
      <c r="L211" s="18"/>
      <c r="M211" s="3"/>
      <c r="N211" s="18"/>
    </row>
    <row r="212" spans="2:14">
      <c r="B212" s="18"/>
      <c r="C212" s="18"/>
      <c r="E212" s="19"/>
      <c r="F212" s="18"/>
      <c r="G212" s="3"/>
      <c r="H212" s="18"/>
      <c r="I212" s="18"/>
      <c r="J212" s="18"/>
      <c r="K212" s="3"/>
      <c r="L212" s="18"/>
      <c r="M212" s="3"/>
      <c r="N212" s="18"/>
    </row>
    <row r="213" spans="2:14">
      <c r="B213" s="18"/>
      <c r="C213" s="18"/>
      <c r="E213" s="19"/>
      <c r="F213" s="18"/>
      <c r="G213" s="3"/>
      <c r="H213" s="18"/>
      <c r="I213" s="18"/>
      <c r="J213" s="18"/>
      <c r="K213" s="3"/>
      <c r="L213" s="18"/>
      <c r="M213" s="3"/>
      <c r="N213" s="18"/>
    </row>
    <row r="214" spans="2:14">
      <c r="B214" s="18"/>
      <c r="C214" s="18"/>
      <c r="E214" s="19"/>
      <c r="F214" s="18"/>
      <c r="G214" s="3"/>
      <c r="H214" s="18"/>
      <c r="I214" s="18"/>
      <c r="J214" s="18"/>
      <c r="K214" s="3"/>
      <c r="L214" s="18"/>
      <c r="M214" s="3"/>
      <c r="N214" s="18"/>
    </row>
    <row r="215" spans="2:14">
      <c r="B215" s="18"/>
      <c r="C215" s="18"/>
      <c r="E215" s="19"/>
      <c r="F215" s="18"/>
      <c r="G215" s="3"/>
      <c r="H215" s="18"/>
      <c r="I215" s="18"/>
      <c r="J215" s="18"/>
      <c r="K215" s="3"/>
      <c r="L215" s="18"/>
      <c r="M215" s="3"/>
      <c r="N215" s="18"/>
    </row>
    <row r="216" spans="2:14">
      <c r="B216" s="18"/>
      <c r="C216" s="18"/>
      <c r="E216" s="19"/>
      <c r="F216" s="18"/>
      <c r="G216" s="3"/>
      <c r="H216" s="18"/>
      <c r="I216" s="18"/>
      <c r="J216" s="18"/>
      <c r="K216" s="3"/>
      <c r="L216" s="18"/>
      <c r="M216" s="3"/>
      <c r="N216" s="18"/>
    </row>
    <row r="217" spans="2:14">
      <c r="B217" s="18"/>
      <c r="C217" s="18"/>
      <c r="E217" s="19"/>
      <c r="F217" s="18"/>
      <c r="G217" s="3"/>
      <c r="H217" s="18"/>
      <c r="I217" s="18"/>
      <c r="J217" s="18"/>
      <c r="K217" s="3"/>
      <c r="L217" s="18"/>
      <c r="M217" s="3"/>
      <c r="N217" s="18"/>
    </row>
    <row r="218" spans="2:14">
      <c r="B218" s="18"/>
      <c r="C218" s="18"/>
      <c r="E218" s="19"/>
      <c r="F218" s="18"/>
      <c r="G218" s="3"/>
      <c r="H218" s="18"/>
      <c r="I218" s="18"/>
      <c r="J218" s="18"/>
      <c r="K218" s="3"/>
      <c r="L218" s="18"/>
      <c r="M218" s="3"/>
      <c r="N218" s="18"/>
    </row>
    <row r="219" spans="2:14">
      <c r="B219" s="18"/>
      <c r="C219" s="18"/>
      <c r="E219" s="19"/>
      <c r="F219" s="18"/>
      <c r="G219" s="3"/>
      <c r="H219" s="18"/>
      <c r="I219" s="18"/>
      <c r="J219" s="18"/>
      <c r="K219" s="3"/>
      <c r="L219" s="18"/>
      <c r="M219" s="3"/>
      <c r="N219" s="18"/>
    </row>
    <row r="220" spans="2:14">
      <c r="B220" s="18"/>
      <c r="C220" s="18"/>
      <c r="E220" s="19"/>
      <c r="F220" s="18"/>
      <c r="G220" s="3"/>
      <c r="H220" s="18"/>
      <c r="I220" s="18"/>
      <c r="J220" s="18"/>
      <c r="K220" s="3"/>
      <c r="L220" s="18"/>
      <c r="M220" s="3"/>
      <c r="N220" s="18"/>
    </row>
    <row r="221" spans="2:14">
      <c r="B221" s="18"/>
      <c r="C221" s="18"/>
      <c r="E221" s="19"/>
      <c r="F221" s="18"/>
      <c r="G221" s="3"/>
      <c r="H221" s="18"/>
      <c r="I221" s="18"/>
      <c r="J221" s="18"/>
      <c r="K221" s="3"/>
      <c r="L221" s="18"/>
      <c r="M221" s="3"/>
      <c r="N221" s="18"/>
    </row>
    <row r="222" spans="2:14">
      <c r="B222" s="18"/>
      <c r="C222" s="18"/>
      <c r="E222" s="19"/>
      <c r="F222" s="18"/>
      <c r="G222" s="3"/>
      <c r="H222" s="18"/>
      <c r="I222" s="18"/>
      <c r="J222" s="18"/>
      <c r="K222" s="3"/>
      <c r="L222" s="18"/>
      <c r="M222" s="3"/>
      <c r="N222" s="18"/>
    </row>
    <row r="223" spans="2:14">
      <c r="B223" s="18"/>
      <c r="C223" s="18"/>
      <c r="E223" s="19"/>
      <c r="F223" s="18"/>
      <c r="G223" s="3"/>
      <c r="H223" s="18"/>
      <c r="I223" s="18"/>
      <c r="J223" s="18"/>
      <c r="K223" s="3"/>
      <c r="L223" s="18"/>
      <c r="M223" s="3"/>
      <c r="N223" s="18"/>
    </row>
    <row r="224" spans="2:14">
      <c r="B224" s="18"/>
      <c r="C224" s="18"/>
      <c r="E224" s="19"/>
      <c r="F224" s="18"/>
      <c r="G224" s="3"/>
      <c r="H224" s="18"/>
      <c r="I224" s="18"/>
      <c r="J224" s="18"/>
      <c r="K224" s="3"/>
      <c r="L224" s="18"/>
      <c r="M224" s="3"/>
      <c r="N224" s="18"/>
    </row>
    <row r="225" spans="2:14">
      <c r="B225" s="18"/>
      <c r="C225" s="18"/>
      <c r="E225" s="19"/>
      <c r="F225" s="18"/>
      <c r="G225" s="3"/>
      <c r="H225" s="18"/>
      <c r="I225" s="18"/>
      <c r="J225" s="18"/>
      <c r="K225" s="3"/>
      <c r="L225" s="18"/>
      <c r="M225" s="3"/>
      <c r="N225" s="18"/>
    </row>
    <row r="226" spans="2:14">
      <c r="B226" s="18"/>
      <c r="C226" s="18"/>
      <c r="E226" s="19"/>
      <c r="F226" s="18"/>
      <c r="G226" s="3"/>
      <c r="H226" s="18"/>
      <c r="I226" s="18"/>
      <c r="J226" s="18"/>
      <c r="K226" s="3"/>
      <c r="L226" s="18"/>
      <c r="M226" s="3"/>
      <c r="N226" s="18"/>
    </row>
    <row r="227" spans="2:14">
      <c r="B227" s="18"/>
      <c r="C227" s="18"/>
      <c r="E227" s="19"/>
      <c r="F227" s="18"/>
      <c r="G227" s="3"/>
      <c r="H227" s="18"/>
      <c r="I227" s="18"/>
      <c r="J227" s="18"/>
      <c r="K227" s="3"/>
      <c r="L227" s="18"/>
      <c r="M227" s="3"/>
      <c r="N227" s="18"/>
    </row>
    <row r="228" spans="2:14">
      <c r="B228" s="18"/>
      <c r="C228" s="18"/>
      <c r="E228" s="19"/>
      <c r="F228" s="18"/>
      <c r="G228" s="3"/>
      <c r="H228" s="18"/>
      <c r="I228" s="18"/>
      <c r="J228" s="18"/>
      <c r="K228" s="3"/>
      <c r="L228" s="18"/>
      <c r="M228" s="3"/>
      <c r="N228" s="18"/>
    </row>
    <row r="229" spans="2:14">
      <c r="B229" s="18"/>
      <c r="C229" s="18"/>
      <c r="E229" s="19"/>
      <c r="F229" s="18"/>
      <c r="G229" s="3"/>
      <c r="H229" s="18"/>
      <c r="I229" s="18"/>
      <c r="J229" s="18"/>
      <c r="K229" s="3"/>
      <c r="L229" s="18"/>
      <c r="M229" s="3"/>
      <c r="N229" s="18"/>
    </row>
    <row r="230" spans="2:14">
      <c r="B230" s="18"/>
      <c r="C230" s="18"/>
      <c r="E230" s="19"/>
      <c r="F230" s="18"/>
      <c r="G230" s="3"/>
      <c r="H230" s="18"/>
      <c r="I230" s="18"/>
      <c r="J230" s="18"/>
      <c r="K230" s="3"/>
      <c r="L230" s="18"/>
      <c r="M230" s="3"/>
      <c r="N230" s="18"/>
    </row>
    <row r="231" spans="2:14">
      <c r="B231" s="18"/>
      <c r="C231" s="18"/>
      <c r="E231" s="19"/>
      <c r="F231" s="18"/>
      <c r="G231" s="3"/>
      <c r="H231" s="18"/>
      <c r="I231" s="18"/>
      <c r="J231" s="18"/>
      <c r="K231" s="3"/>
      <c r="L231" s="18"/>
      <c r="M231" s="3"/>
      <c r="N231" s="18"/>
    </row>
    <row r="232" spans="2:14">
      <c r="B232" s="18"/>
      <c r="C232" s="18"/>
      <c r="E232" s="19"/>
      <c r="F232" s="18"/>
      <c r="G232" s="3"/>
      <c r="H232" s="18"/>
      <c r="I232" s="18"/>
      <c r="J232" s="18"/>
      <c r="K232" s="3"/>
      <c r="L232" s="18"/>
      <c r="M232" s="3"/>
      <c r="N232" s="18"/>
    </row>
    <row r="233" spans="2:14">
      <c r="B233" s="18"/>
      <c r="C233" s="18"/>
      <c r="E233" s="19"/>
      <c r="F233" s="18"/>
      <c r="G233" s="3"/>
      <c r="H233" s="18"/>
      <c r="I233" s="18"/>
      <c r="J233" s="18"/>
      <c r="K233" s="3"/>
      <c r="L233" s="18"/>
      <c r="M233" s="3"/>
      <c r="N233" s="18"/>
    </row>
    <row r="234" spans="2:14">
      <c r="B234" s="18"/>
      <c r="C234" s="18"/>
      <c r="E234" s="19"/>
      <c r="F234" s="18"/>
      <c r="G234" s="3"/>
      <c r="H234" s="18"/>
      <c r="I234" s="18"/>
      <c r="J234" s="18"/>
      <c r="K234" s="3"/>
      <c r="L234" s="18"/>
      <c r="M234" s="3"/>
      <c r="N234" s="18"/>
    </row>
    <row r="235" spans="2:14">
      <c r="B235" s="18"/>
      <c r="C235" s="18"/>
      <c r="E235" s="19"/>
      <c r="F235" s="18"/>
      <c r="G235" s="3"/>
      <c r="H235" s="18"/>
      <c r="I235" s="18"/>
      <c r="J235" s="18"/>
      <c r="K235" s="3"/>
      <c r="L235" s="18"/>
      <c r="M235" s="3"/>
      <c r="N235" s="18"/>
    </row>
    <row r="236" spans="2:14">
      <c r="B236" s="18"/>
      <c r="C236" s="18"/>
      <c r="E236" s="19"/>
      <c r="F236" s="18"/>
      <c r="G236" s="3"/>
      <c r="H236" s="18"/>
      <c r="I236" s="18"/>
      <c r="J236" s="18"/>
      <c r="K236" s="3"/>
      <c r="L236" s="18"/>
      <c r="M236" s="3"/>
      <c r="N236" s="18"/>
    </row>
    <row r="237" spans="2:14">
      <c r="B237" s="18"/>
      <c r="C237" s="18"/>
      <c r="E237" s="19"/>
      <c r="F237" s="18"/>
      <c r="G237" s="3"/>
      <c r="H237" s="18"/>
      <c r="I237" s="18"/>
      <c r="J237" s="18"/>
      <c r="K237" s="3"/>
      <c r="L237" s="18"/>
      <c r="M237" s="3"/>
      <c r="N237" s="18"/>
    </row>
    <row r="238" spans="2:14">
      <c r="B238" s="18"/>
      <c r="C238" s="18"/>
      <c r="E238" s="19"/>
      <c r="F238" s="18"/>
      <c r="G238" s="3"/>
      <c r="H238" s="18"/>
      <c r="I238" s="18"/>
      <c r="J238" s="18"/>
      <c r="K238" s="3"/>
      <c r="L238" s="18"/>
      <c r="M238" s="3"/>
      <c r="N238" s="18"/>
    </row>
    <row r="239" spans="2:14">
      <c r="B239" s="18"/>
      <c r="C239" s="18"/>
      <c r="E239" s="19"/>
      <c r="F239" s="18"/>
      <c r="G239" s="3"/>
      <c r="H239" s="18"/>
      <c r="I239" s="18"/>
      <c r="J239" s="18"/>
      <c r="K239" s="3"/>
      <c r="L239" s="18"/>
      <c r="M239" s="3"/>
      <c r="N239" s="18"/>
    </row>
    <row r="240" spans="2:14">
      <c r="B240" s="18"/>
      <c r="C240" s="18"/>
      <c r="E240" s="19"/>
      <c r="F240" s="18"/>
      <c r="G240" s="3"/>
      <c r="H240" s="18"/>
      <c r="I240" s="18"/>
      <c r="J240" s="18"/>
      <c r="K240" s="3"/>
      <c r="L240" s="18"/>
      <c r="M240" s="3"/>
      <c r="N240" s="18"/>
    </row>
    <row r="241" spans="2:14">
      <c r="B241" s="18"/>
      <c r="C241" s="18"/>
      <c r="E241" s="19"/>
      <c r="F241" s="18"/>
      <c r="G241" s="3"/>
      <c r="H241" s="18"/>
      <c r="I241" s="18"/>
      <c r="J241" s="18"/>
      <c r="K241" s="3"/>
      <c r="L241" s="18"/>
      <c r="M241" s="3"/>
      <c r="N241" s="18"/>
    </row>
    <row r="242" spans="2:14">
      <c r="B242" s="18"/>
      <c r="C242" s="18"/>
      <c r="E242" s="19"/>
      <c r="F242" s="18"/>
      <c r="G242" s="3"/>
      <c r="H242" s="18"/>
      <c r="I242" s="18"/>
      <c r="J242" s="18"/>
      <c r="K242" s="3"/>
      <c r="L242" s="18"/>
      <c r="M242" s="3"/>
      <c r="N242" s="18"/>
    </row>
    <row r="243" spans="2:14">
      <c r="B243" s="18"/>
      <c r="C243" s="18"/>
      <c r="E243" s="19"/>
      <c r="F243" s="18"/>
      <c r="G243" s="3"/>
      <c r="H243" s="18"/>
      <c r="I243" s="18"/>
      <c r="J243" s="18"/>
      <c r="K243" s="3"/>
      <c r="L243" s="18"/>
      <c r="M243" s="3"/>
      <c r="N243" s="18"/>
    </row>
    <row r="244" spans="2:14">
      <c r="B244" s="18"/>
      <c r="C244" s="18"/>
      <c r="E244" s="19"/>
      <c r="F244" s="18"/>
      <c r="G244" s="3"/>
      <c r="H244" s="18"/>
      <c r="I244" s="18"/>
      <c r="J244" s="18"/>
      <c r="K244" s="3"/>
      <c r="L244" s="18"/>
      <c r="M244" s="3"/>
      <c r="N244" s="18"/>
    </row>
    <row r="245" spans="2:14">
      <c r="B245" s="18"/>
      <c r="C245" s="18"/>
      <c r="E245" s="19"/>
      <c r="F245" s="18"/>
      <c r="G245" s="3"/>
      <c r="H245" s="18"/>
      <c r="I245" s="18"/>
      <c r="J245" s="18"/>
      <c r="K245" s="3"/>
      <c r="L245" s="18"/>
      <c r="M245" s="3"/>
      <c r="N245" s="18"/>
    </row>
    <row r="246" spans="2:14">
      <c r="B246" s="18"/>
      <c r="C246" s="18"/>
      <c r="E246" s="19"/>
      <c r="F246" s="18"/>
      <c r="G246" s="3"/>
      <c r="H246" s="18"/>
      <c r="I246" s="18"/>
      <c r="J246" s="18"/>
      <c r="K246" s="3"/>
      <c r="L246" s="18"/>
      <c r="M246" s="3"/>
      <c r="N246" s="18"/>
    </row>
    <row r="247" spans="2:14">
      <c r="B247" s="18"/>
      <c r="C247" s="18"/>
      <c r="E247" s="19"/>
      <c r="F247" s="18"/>
      <c r="G247" s="3"/>
      <c r="H247" s="18"/>
      <c r="I247" s="18"/>
      <c r="J247" s="18"/>
      <c r="K247" s="3"/>
      <c r="L247" s="18"/>
      <c r="M247" s="3"/>
      <c r="N247" s="18"/>
    </row>
    <row r="248" spans="2:14">
      <c r="B248" s="18"/>
      <c r="C248" s="18"/>
      <c r="E248" s="19"/>
      <c r="F248" s="18"/>
      <c r="G248" s="3"/>
      <c r="H248" s="18"/>
      <c r="I248" s="18"/>
      <c r="J248" s="18"/>
      <c r="K248" s="3"/>
      <c r="L248" s="18"/>
      <c r="M248" s="3"/>
      <c r="N248" s="18"/>
    </row>
    <row r="249" spans="2:14">
      <c r="B249" s="18"/>
      <c r="C249" s="18"/>
      <c r="E249" s="19"/>
      <c r="F249" s="18"/>
      <c r="G249" s="3"/>
      <c r="H249" s="18"/>
      <c r="I249" s="18"/>
      <c r="J249" s="18"/>
      <c r="K249" s="3"/>
      <c r="L249" s="18"/>
      <c r="M249" s="3"/>
      <c r="N249" s="18"/>
    </row>
    <row r="250" spans="2:14">
      <c r="B250" s="18"/>
      <c r="C250" s="18"/>
      <c r="E250" s="19"/>
      <c r="F250" s="18"/>
      <c r="G250" s="3"/>
      <c r="H250" s="18"/>
      <c r="I250" s="18"/>
      <c r="J250" s="18"/>
      <c r="K250" s="3"/>
      <c r="L250" s="18"/>
      <c r="M250" s="3"/>
      <c r="N250" s="18"/>
    </row>
    <row r="251" spans="2:14">
      <c r="B251" s="18"/>
      <c r="C251" s="18"/>
      <c r="E251" s="19"/>
      <c r="F251" s="18"/>
      <c r="G251" s="3"/>
      <c r="H251" s="18"/>
      <c r="I251" s="18"/>
      <c r="J251" s="18"/>
      <c r="K251" s="3"/>
      <c r="L251" s="18"/>
      <c r="M251" s="3"/>
      <c r="N251" s="18"/>
    </row>
    <row r="252" spans="2:14">
      <c r="B252" s="18"/>
      <c r="C252" s="18"/>
      <c r="E252" s="19"/>
      <c r="F252" s="18"/>
      <c r="G252" s="3"/>
      <c r="H252" s="18"/>
      <c r="I252" s="18"/>
      <c r="J252" s="18"/>
      <c r="K252" s="3"/>
      <c r="L252" s="18"/>
      <c r="M252" s="3"/>
      <c r="N252" s="18"/>
    </row>
    <row r="253" spans="2:14">
      <c r="B253" s="18"/>
      <c r="C253" s="18"/>
      <c r="E253" s="19"/>
      <c r="F253" s="18"/>
      <c r="G253" s="3"/>
      <c r="H253" s="18"/>
      <c r="I253" s="18"/>
      <c r="J253" s="18"/>
      <c r="K253" s="3"/>
      <c r="L253" s="18"/>
      <c r="M253" s="3"/>
      <c r="N253" s="18"/>
    </row>
    <row r="254" spans="2:14">
      <c r="B254" s="18"/>
      <c r="C254" s="18"/>
      <c r="E254" s="19"/>
      <c r="F254" s="18"/>
      <c r="G254" s="3"/>
      <c r="H254" s="18"/>
      <c r="I254" s="18"/>
      <c r="J254" s="18"/>
      <c r="K254" s="3"/>
      <c r="L254" s="18"/>
      <c r="M254" s="3"/>
      <c r="N254" s="18"/>
    </row>
    <row r="255" spans="2:14">
      <c r="B255" s="18"/>
      <c r="C255" s="18"/>
      <c r="E255" s="19"/>
      <c r="F255" s="18"/>
      <c r="G255" s="3"/>
      <c r="H255" s="18"/>
      <c r="I255" s="18"/>
      <c r="J255" s="18"/>
      <c r="K255" s="3"/>
      <c r="L255" s="18"/>
      <c r="M255" s="3"/>
      <c r="N255" s="18"/>
    </row>
    <row r="256" spans="2:14">
      <c r="B256" s="18"/>
      <c r="C256" s="18"/>
      <c r="E256" s="19"/>
      <c r="F256" s="18"/>
      <c r="G256" s="3"/>
      <c r="H256" s="18"/>
      <c r="I256" s="18"/>
      <c r="J256" s="18"/>
      <c r="K256" s="3"/>
      <c r="L256" s="18"/>
      <c r="M256" s="3"/>
      <c r="N256" s="18"/>
    </row>
    <row r="257" spans="2:14">
      <c r="B257" s="18"/>
      <c r="C257" s="18"/>
      <c r="E257" s="19"/>
      <c r="F257" s="18"/>
      <c r="G257" s="3"/>
      <c r="H257" s="18"/>
      <c r="I257" s="18"/>
      <c r="J257" s="18"/>
      <c r="K257" s="3"/>
      <c r="L257" s="18"/>
      <c r="M257" s="3"/>
      <c r="N257" s="18"/>
    </row>
    <row r="258" spans="2:14">
      <c r="B258" s="18"/>
      <c r="C258" s="18"/>
      <c r="E258" s="19"/>
      <c r="F258" s="18"/>
      <c r="G258" s="3"/>
      <c r="H258" s="18"/>
      <c r="I258" s="18"/>
      <c r="J258" s="18"/>
      <c r="K258" s="3"/>
      <c r="L258" s="18"/>
      <c r="M258" s="3"/>
      <c r="N258" s="18"/>
    </row>
    <row r="259" spans="2:14">
      <c r="B259" s="18"/>
      <c r="C259" s="18"/>
      <c r="E259" s="19"/>
      <c r="F259" s="18"/>
      <c r="G259" s="3"/>
      <c r="H259" s="18"/>
      <c r="I259" s="18"/>
      <c r="J259" s="18"/>
      <c r="K259" s="3"/>
      <c r="L259" s="18"/>
      <c r="M259" s="3"/>
      <c r="N259" s="18"/>
    </row>
    <row r="260" spans="2:14">
      <c r="B260" s="18"/>
      <c r="C260" s="18"/>
      <c r="E260" s="19"/>
      <c r="F260" s="18"/>
      <c r="G260" s="3"/>
      <c r="H260" s="18"/>
      <c r="I260" s="18"/>
      <c r="J260" s="18"/>
      <c r="K260" s="3"/>
      <c r="L260" s="18"/>
      <c r="M260" s="3"/>
      <c r="N260" s="18"/>
    </row>
    <row r="261" spans="2:14">
      <c r="B261" s="18"/>
      <c r="C261" s="18"/>
      <c r="E261" s="19"/>
      <c r="F261" s="18"/>
      <c r="G261" s="3"/>
      <c r="H261" s="18"/>
      <c r="I261" s="18"/>
      <c r="J261" s="18"/>
      <c r="K261" s="3"/>
      <c r="L261" s="18"/>
      <c r="M261" s="3"/>
      <c r="N261" s="18"/>
    </row>
    <row r="262" spans="2:14">
      <c r="B262" s="18"/>
      <c r="C262" s="18"/>
      <c r="E262" s="19"/>
      <c r="F262" s="18"/>
      <c r="G262" s="3"/>
      <c r="H262" s="18"/>
      <c r="I262" s="18"/>
      <c r="J262" s="18"/>
      <c r="K262" s="3"/>
      <c r="L262" s="18"/>
      <c r="M262" s="3"/>
      <c r="N262" s="18"/>
    </row>
    <row r="263" spans="2:14">
      <c r="B263" s="18"/>
      <c r="C263" s="18"/>
      <c r="E263" s="19"/>
      <c r="F263" s="18"/>
      <c r="G263" s="3"/>
      <c r="H263" s="18"/>
      <c r="I263" s="18"/>
      <c r="J263" s="18"/>
      <c r="K263" s="3"/>
      <c r="L263" s="18"/>
      <c r="M263" s="3"/>
      <c r="N263" s="18"/>
    </row>
    <row r="264" spans="2:14">
      <c r="B264" s="18"/>
      <c r="C264" s="18"/>
      <c r="E264" s="19"/>
      <c r="F264" s="18"/>
      <c r="G264" s="3"/>
      <c r="H264" s="18"/>
      <c r="I264" s="18"/>
      <c r="J264" s="18"/>
      <c r="K264" s="3"/>
      <c r="L264" s="18"/>
      <c r="M264" s="3"/>
      <c r="N264" s="18"/>
    </row>
    <row r="265" spans="2:14">
      <c r="B265" s="18"/>
      <c r="C265" s="18"/>
      <c r="E265" s="19"/>
      <c r="F265" s="18"/>
      <c r="G265" s="3"/>
      <c r="H265" s="18"/>
      <c r="I265" s="18"/>
      <c r="J265" s="18"/>
      <c r="K265" s="3"/>
      <c r="L265" s="18"/>
      <c r="M265" s="3"/>
      <c r="N265" s="18"/>
    </row>
    <row r="266" spans="2:14">
      <c r="B266" s="18"/>
      <c r="C266" s="18"/>
      <c r="E266" s="19"/>
      <c r="F266" s="18"/>
      <c r="G266" s="3"/>
      <c r="H266" s="18"/>
      <c r="I266" s="18"/>
      <c r="J266" s="18"/>
      <c r="K266" s="3"/>
      <c r="L266" s="18"/>
      <c r="M266" s="3"/>
      <c r="N266" s="18"/>
    </row>
    <row r="267" spans="2:14">
      <c r="B267" s="18"/>
      <c r="C267" s="18"/>
      <c r="E267" s="19"/>
      <c r="F267" s="18"/>
      <c r="G267" s="3"/>
      <c r="H267" s="18"/>
      <c r="I267" s="18"/>
      <c r="J267" s="18"/>
      <c r="K267" s="3"/>
      <c r="L267" s="18"/>
      <c r="M267" s="3"/>
      <c r="N267" s="18"/>
    </row>
    <row r="268" spans="2:14">
      <c r="B268" s="18"/>
      <c r="C268" s="18"/>
      <c r="E268" s="19"/>
      <c r="F268" s="18"/>
      <c r="G268" s="3"/>
      <c r="H268" s="18"/>
      <c r="I268" s="18"/>
      <c r="J268" s="18"/>
      <c r="K268" s="3"/>
      <c r="L268" s="18"/>
      <c r="M268" s="3"/>
      <c r="N268" s="18"/>
    </row>
    <row r="269" spans="2:14">
      <c r="B269" s="18"/>
      <c r="C269" s="18"/>
      <c r="E269" s="19"/>
      <c r="F269" s="18"/>
      <c r="G269" s="3"/>
      <c r="H269" s="18"/>
      <c r="I269" s="18"/>
      <c r="J269" s="18"/>
      <c r="K269" s="3"/>
      <c r="L269" s="18"/>
      <c r="M269" s="3"/>
      <c r="N269" s="18"/>
    </row>
    <row r="270" spans="2:14">
      <c r="B270" s="18"/>
      <c r="C270" s="18"/>
      <c r="E270" s="19"/>
      <c r="F270" s="18"/>
      <c r="G270" s="3"/>
      <c r="H270" s="18"/>
      <c r="I270" s="18"/>
      <c r="J270" s="18"/>
      <c r="K270" s="3"/>
      <c r="L270" s="18"/>
      <c r="M270" s="3"/>
      <c r="N270" s="18"/>
    </row>
    <row r="271" spans="2:14">
      <c r="B271" s="18"/>
      <c r="C271" s="18"/>
      <c r="E271" s="19"/>
      <c r="F271" s="18"/>
      <c r="G271" s="3"/>
      <c r="H271" s="18"/>
      <c r="I271" s="18"/>
      <c r="J271" s="18"/>
      <c r="K271" s="3"/>
      <c r="L271" s="18"/>
      <c r="M271" s="3"/>
      <c r="N271" s="18"/>
    </row>
    <row r="272" spans="2:14">
      <c r="B272" s="18"/>
      <c r="C272" s="18"/>
      <c r="E272" s="19"/>
      <c r="F272" s="18"/>
      <c r="G272" s="3"/>
      <c r="H272" s="18"/>
      <c r="I272" s="18"/>
      <c r="J272" s="18"/>
      <c r="K272" s="3"/>
      <c r="L272" s="18"/>
      <c r="M272" s="3"/>
      <c r="N272" s="18"/>
    </row>
    <row r="273" spans="2:14">
      <c r="B273" s="18"/>
      <c r="C273" s="18"/>
      <c r="E273" s="19"/>
      <c r="F273" s="18"/>
      <c r="G273" s="3"/>
      <c r="H273" s="18"/>
      <c r="I273" s="18"/>
      <c r="J273" s="18"/>
      <c r="K273" s="3"/>
      <c r="L273" s="18"/>
      <c r="M273" s="3"/>
      <c r="N273" s="18"/>
    </row>
    <row r="274" spans="2:14">
      <c r="B274" s="18"/>
      <c r="C274" s="18"/>
      <c r="E274" s="19"/>
      <c r="F274" s="18"/>
      <c r="G274" s="3"/>
      <c r="H274" s="18"/>
      <c r="I274" s="18"/>
      <c r="J274" s="18"/>
      <c r="K274" s="3"/>
      <c r="L274" s="18"/>
      <c r="M274" s="3"/>
      <c r="N274" s="18"/>
    </row>
    <row r="275" spans="2:14">
      <c r="B275" s="18"/>
      <c r="C275" s="18"/>
      <c r="E275" s="19"/>
      <c r="F275" s="18"/>
      <c r="G275" s="3"/>
      <c r="H275" s="18"/>
      <c r="I275" s="18"/>
      <c r="J275" s="18"/>
      <c r="K275" s="3"/>
      <c r="L275" s="18"/>
      <c r="M275" s="3"/>
      <c r="N275" s="18"/>
    </row>
    <row r="276" spans="2:14">
      <c r="B276" s="18"/>
      <c r="C276" s="18"/>
      <c r="E276" s="19"/>
      <c r="F276" s="18"/>
      <c r="G276" s="3"/>
      <c r="H276" s="18"/>
      <c r="I276" s="18"/>
      <c r="J276" s="18"/>
      <c r="K276" s="3"/>
      <c r="L276" s="18"/>
      <c r="M276" s="3"/>
      <c r="N276" s="18"/>
    </row>
    <row r="277" spans="2:14">
      <c r="B277" s="18"/>
      <c r="C277" s="18"/>
      <c r="E277" s="19"/>
      <c r="F277" s="18"/>
      <c r="G277" s="3"/>
      <c r="H277" s="18"/>
      <c r="I277" s="18"/>
      <c r="J277" s="18"/>
      <c r="K277" s="3"/>
      <c r="L277" s="18"/>
      <c r="M277" s="3"/>
      <c r="N277" s="18"/>
    </row>
    <row r="278" spans="2:14">
      <c r="B278" s="18"/>
      <c r="C278" s="18"/>
      <c r="E278" s="19"/>
      <c r="F278" s="18"/>
      <c r="G278" s="3"/>
      <c r="H278" s="18"/>
      <c r="I278" s="18"/>
      <c r="J278" s="18"/>
      <c r="K278" s="3"/>
      <c r="L278" s="18"/>
      <c r="M278" s="3"/>
      <c r="N278" s="18"/>
    </row>
    <row r="279" spans="2:14">
      <c r="B279" s="18"/>
      <c r="C279" s="18"/>
      <c r="E279" s="19"/>
      <c r="F279" s="18"/>
      <c r="G279" s="3"/>
      <c r="H279" s="18"/>
      <c r="I279" s="18"/>
      <c r="J279" s="18"/>
      <c r="K279" s="3"/>
      <c r="L279" s="18"/>
      <c r="M279" s="3"/>
      <c r="N279" s="18"/>
    </row>
    <row r="280" spans="2:14">
      <c r="B280" s="18"/>
      <c r="C280" s="18"/>
      <c r="E280" s="19"/>
      <c r="F280" s="18"/>
      <c r="G280" s="3"/>
      <c r="H280" s="18"/>
      <c r="I280" s="18"/>
      <c r="J280" s="18"/>
      <c r="K280" s="3"/>
      <c r="L280" s="18"/>
      <c r="M280" s="3"/>
      <c r="N280" s="18"/>
    </row>
    <row r="281" spans="2:14">
      <c r="B281" s="18"/>
      <c r="C281" s="18"/>
      <c r="E281" s="19"/>
      <c r="F281" s="18"/>
      <c r="G281" s="3"/>
      <c r="H281" s="18"/>
      <c r="I281" s="18"/>
      <c r="J281" s="18"/>
      <c r="K281" s="3"/>
      <c r="L281" s="18"/>
      <c r="M281" s="3"/>
      <c r="N281" s="18"/>
    </row>
    <row r="282" spans="2:14">
      <c r="B282" s="18"/>
      <c r="C282" s="18"/>
      <c r="E282" s="19"/>
      <c r="F282" s="18"/>
      <c r="G282" s="3"/>
      <c r="H282" s="18"/>
      <c r="I282" s="18"/>
      <c r="J282" s="18"/>
      <c r="K282" s="3"/>
      <c r="L282" s="18"/>
      <c r="M282" s="3"/>
      <c r="N282" s="18"/>
    </row>
    <row r="283" spans="2:14">
      <c r="B283" s="18"/>
      <c r="C283" s="18"/>
      <c r="E283" s="19"/>
      <c r="F283" s="18"/>
      <c r="G283" s="3"/>
      <c r="H283" s="18"/>
      <c r="I283" s="18"/>
      <c r="J283" s="18"/>
      <c r="K283" s="3"/>
      <c r="L283" s="18"/>
      <c r="M283" s="3"/>
      <c r="N283" s="18"/>
    </row>
    <row r="284" spans="2:14">
      <c r="B284" s="18"/>
      <c r="C284" s="18"/>
      <c r="E284" s="19"/>
      <c r="F284" s="18"/>
      <c r="G284" s="3"/>
      <c r="H284" s="18"/>
      <c r="I284" s="18"/>
      <c r="J284" s="18"/>
      <c r="K284" s="3"/>
      <c r="L284" s="18"/>
      <c r="M284" s="3"/>
      <c r="N284" s="18"/>
    </row>
    <row r="285" spans="2:14">
      <c r="B285" s="18"/>
      <c r="C285" s="18"/>
      <c r="E285" s="19"/>
      <c r="F285" s="18"/>
      <c r="G285" s="3"/>
      <c r="H285" s="18"/>
      <c r="I285" s="18"/>
      <c r="J285" s="18"/>
      <c r="K285" s="3"/>
      <c r="L285" s="18"/>
      <c r="M285" s="3"/>
      <c r="N285" s="18"/>
    </row>
    <row r="286" spans="2:14">
      <c r="B286" s="18"/>
      <c r="C286" s="18"/>
      <c r="E286" s="19"/>
      <c r="F286" s="18"/>
      <c r="G286" s="3"/>
      <c r="H286" s="18"/>
      <c r="I286" s="18"/>
      <c r="J286" s="18"/>
      <c r="K286" s="3"/>
      <c r="L286" s="18"/>
      <c r="M286" s="3"/>
      <c r="N286" s="18"/>
    </row>
    <row r="287" spans="2:14">
      <c r="B287" s="18"/>
      <c r="C287" s="18"/>
      <c r="D287" s="81"/>
      <c r="E287" s="19"/>
      <c r="F287" s="18"/>
      <c r="G287" s="3"/>
      <c r="H287" s="18"/>
      <c r="I287" s="18"/>
      <c r="J287" s="18"/>
      <c r="K287" s="3"/>
      <c r="L287" s="18"/>
      <c r="M287" s="3"/>
      <c r="N287" s="18"/>
    </row>
    <row r="288" spans="2:14">
      <c r="B288" s="18"/>
      <c r="C288" s="18"/>
      <c r="D288" s="81"/>
      <c r="E288" s="19"/>
      <c r="F288" s="18"/>
      <c r="G288" s="3"/>
      <c r="H288" s="18"/>
      <c r="I288" s="18"/>
      <c r="J288" s="18"/>
      <c r="K288" s="3"/>
      <c r="L288" s="18"/>
      <c r="M288" s="3"/>
      <c r="N288" s="18"/>
    </row>
    <row r="289" spans="2:14">
      <c r="B289" s="18"/>
      <c r="C289" s="18"/>
      <c r="D289" s="81"/>
      <c r="E289" s="19"/>
      <c r="F289" s="18"/>
      <c r="G289" s="3"/>
      <c r="H289" s="18"/>
      <c r="I289" s="18"/>
      <c r="J289" s="18"/>
      <c r="K289" s="3"/>
      <c r="L289" s="18"/>
      <c r="M289" s="3"/>
      <c r="N289" s="18"/>
    </row>
    <row r="290" spans="2:14">
      <c r="B290" s="18"/>
      <c r="C290" s="18"/>
      <c r="D290" s="81"/>
      <c r="E290" s="19"/>
      <c r="F290" s="18"/>
      <c r="G290" s="3"/>
      <c r="H290" s="18"/>
      <c r="I290" s="18"/>
      <c r="J290" s="18"/>
      <c r="K290" s="3"/>
      <c r="L290" s="18"/>
      <c r="M290" s="3"/>
      <c r="N290" s="18"/>
    </row>
    <row r="291" spans="2:14">
      <c r="B291" s="18"/>
      <c r="C291" s="18"/>
      <c r="D291" s="81"/>
      <c r="E291" s="19"/>
      <c r="F291" s="18"/>
      <c r="G291" s="3"/>
      <c r="H291" s="18"/>
      <c r="I291" s="18"/>
      <c r="J291" s="18"/>
      <c r="K291" s="3"/>
      <c r="L291" s="18"/>
      <c r="M291" s="3"/>
      <c r="N291" s="18"/>
    </row>
    <row r="292" spans="2:14">
      <c r="B292" s="18"/>
      <c r="C292" s="18"/>
      <c r="D292" s="81"/>
      <c r="E292" s="19"/>
      <c r="F292" s="18"/>
      <c r="G292" s="3"/>
      <c r="H292" s="18"/>
      <c r="I292" s="18"/>
      <c r="J292" s="18"/>
      <c r="K292" s="3"/>
      <c r="L292" s="18"/>
      <c r="M292" s="3"/>
      <c r="N292" s="18"/>
    </row>
    <row r="293" spans="2:14">
      <c r="B293" s="18"/>
      <c r="C293" s="18"/>
      <c r="D293" s="81"/>
      <c r="E293" s="19"/>
      <c r="F293" s="18"/>
      <c r="G293" s="3"/>
      <c r="H293" s="18"/>
      <c r="I293" s="18"/>
      <c r="J293" s="18"/>
      <c r="K293" s="3"/>
      <c r="L293" s="18"/>
      <c r="M293" s="3"/>
      <c r="N293" s="18"/>
    </row>
    <row r="294" spans="2:14">
      <c r="B294" s="18"/>
      <c r="C294" s="18"/>
      <c r="D294" s="81"/>
      <c r="E294" s="19"/>
      <c r="F294" s="18"/>
      <c r="G294" s="3"/>
      <c r="H294" s="18"/>
      <c r="I294" s="18"/>
      <c r="J294" s="18"/>
      <c r="K294" s="3"/>
      <c r="L294" s="18"/>
      <c r="M294" s="3"/>
      <c r="N294" s="18"/>
    </row>
    <row r="295" spans="2:14">
      <c r="B295" s="18"/>
      <c r="C295" s="18"/>
      <c r="D295" s="81"/>
      <c r="E295" s="19"/>
      <c r="F295" s="18"/>
      <c r="G295" s="3"/>
      <c r="H295" s="18"/>
      <c r="I295" s="18"/>
      <c r="J295" s="18"/>
      <c r="K295" s="3"/>
      <c r="L295" s="18"/>
      <c r="M295" s="3"/>
      <c r="N295" s="18"/>
    </row>
    <row r="296" spans="2:14">
      <c r="B296" s="18"/>
      <c r="C296" s="18"/>
      <c r="D296" s="81"/>
      <c r="E296" s="19"/>
      <c r="F296" s="18"/>
      <c r="G296" s="3"/>
      <c r="H296" s="18"/>
      <c r="I296" s="18"/>
      <c r="J296" s="18"/>
      <c r="K296" s="3"/>
      <c r="L296" s="18"/>
      <c r="M296" s="3"/>
      <c r="N296" s="18"/>
    </row>
    <row r="297" spans="2:14">
      <c r="B297" s="18"/>
      <c r="C297" s="18"/>
      <c r="D297" s="81"/>
      <c r="E297" s="19"/>
      <c r="F297" s="18"/>
      <c r="G297" s="3"/>
      <c r="H297" s="18"/>
      <c r="I297" s="18"/>
      <c r="J297" s="18"/>
      <c r="K297" s="3"/>
      <c r="L297" s="18"/>
      <c r="M297" s="3"/>
      <c r="N297" s="18"/>
    </row>
    <row r="298" spans="2:14">
      <c r="B298" s="18"/>
      <c r="C298" s="18"/>
      <c r="D298" s="81"/>
      <c r="E298" s="19"/>
      <c r="F298" s="18"/>
      <c r="G298" s="3"/>
      <c r="H298" s="18"/>
      <c r="I298" s="18"/>
      <c r="J298" s="18"/>
      <c r="K298" s="3"/>
      <c r="L298" s="18"/>
      <c r="M298" s="3"/>
      <c r="N298" s="18"/>
    </row>
    <row r="299" spans="2:14">
      <c r="B299" s="18"/>
      <c r="C299" s="18"/>
      <c r="D299" s="81"/>
      <c r="E299" s="19"/>
      <c r="F299" s="18"/>
      <c r="G299" s="3"/>
      <c r="H299" s="18"/>
      <c r="I299" s="18"/>
      <c r="J299" s="18"/>
      <c r="K299" s="3"/>
      <c r="L299" s="18"/>
      <c r="M299" s="3"/>
      <c r="N299" s="18"/>
    </row>
    <row r="300" spans="2:14">
      <c r="B300" s="18"/>
      <c r="C300" s="18"/>
      <c r="D300" s="81"/>
      <c r="E300" s="19"/>
      <c r="F300" s="18"/>
      <c r="G300" s="3"/>
      <c r="H300" s="18"/>
      <c r="I300" s="18"/>
      <c r="J300" s="18"/>
      <c r="K300" s="3"/>
      <c r="L300" s="18"/>
      <c r="M300" s="3"/>
      <c r="N300" s="18"/>
    </row>
    <row r="301" spans="2:14">
      <c r="B301" s="18"/>
      <c r="C301" s="18"/>
      <c r="D301" s="81"/>
      <c r="E301" s="19"/>
      <c r="F301" s="18"/>
      <c r="G301" s="3"/>
      <c r="H301" s="18"/>
      <c r="I301" s="18"/>
      <c r="J301" s="18"/>
      <c r="K301" s="3"/>
      <c r="L301" s="18"/>
      <c r="M301" s="3"/>
      <c r="N301" s="18"/>
    </row>
    <row r="302" spans="2:14">
      <c r="B302" s="18"/>
      <c r="C302" s="18"/>
      <c r="D302" s="81"/>
      <c r="E302" s="19"/>
      <c r="F302" s="18"/>
      <c r="G302" s="3"/>
      <c r="H302" s="18"/>
      <c r="I302" s="18"/>
      <c r="J302" s="18"/>
      <c r="K302" s="3"/>
      <c r="L302" s="18"/>
      <c r="M302" s="3"/>
      <c r="N302" s="18"/>
    </row>
    <row r="303" spans="2:14">
      <c r="B303" s="18"/>
      <c r="C303" s="18"/>
      <c r="D303" s="81"/>
      <c r="E303" s="19"/>
      <c r="F303" s="18"/>
      <c r="G303" s="3"/>
      <c r="H303" s="18"/>
      <c r="I303" s="18"/>
      <c r="J303" s="18"/>
      <c r="K303" s="3"/>
      <c r="L303" s="18"/>
      <c r="M303" s="3"/>
      <c r="N303" s="18"/>
    </row>
    <row r="304" spans="2:14">
      <c r="B304" s="18"/>
      <c r="C304" s="18"/>
      <c r="D304" s="81"/>
      <c r="E304" s="19"/>
      <c r="F304" s="18"/>
      <c r="G304" s="3"/>
      <c r="H304" s="18"/>
      <c r="I304" s="18"/>
      <c r="J304" s="18"/>
      <c r="K304" s="3"/>
      <c r="L304" s="18"/>
      <c r="M304" s="3"/>
      <c r="N304" s="18"/>
    </row>
    <row r="305" spans="2:14">
      <c r="B305" s="18"/>
      <c r="C305" s="18"/>
      <c r="D305" s="81"/>
      <c r="E305" s="19"/>
      <c r="F305" s="18"/>
      <c r="G305" s="3"/>
      <c r="H305" s="18"/>
      <c r="I305" s="18"/>
      <c r="J305" s="18"/>
      <c r="K305" s="3"/>
      <c r="L305" s="18"/>
      <c r="M305" s="3"/>
      <c r="N305" s="18"/>
    </row>
    <row r="306" spans="2:14">
      <c r="B306" s="18"/>
      <c r="C306" s="18"/>
      <c r="D306" s="81"/>
      <c r="E306" s="19"/>
      <c r="F306" s="18"/>
      <c r="G306" s="3"/>
      <c r="H306" s="18"/>
      <c r="I306" s="18"/>
      <c r="J306" s="18"/>
      <c r="K306" s="3"/>
      <c r="L306" s="18"/>
      <c r="M306" s="3"/>
      <c r="N306" s="18"/>
    </row>
    <row r="307" spans="2:14">
      <c r="B307" s="18"/>
      <c r="C307" s="18"/>
      <c r="D307" s="81"/>
      <c r="E307" s="19"/>
      <c r="F307" s="18"/>
      <c r="G307" s="3"/>
      <c r="H307" s="18"/>
      <c r="I307" s="18"/>
      <c r="J307" s="18"/>
      <c r="K307" s="3"/>
      <c r="L307" s="18"/>
      <c r="M307" s="3"/>
      <c r="N307" s="18"/>
    </row>
    <row r="308" spans="2:14">
      <c r="B308" s="18"/>
      <c r="C308" s="18"/>
      <c r="D308" s="81"/>
      <c r="E308" s="19"/>
      <c r="F308" s="18"/>
      <c r="G308" s="3"/>
      <c r="H308" s="18"/>
      <c r="I308" s="18"/>
      <c r="J308" s="18"/>
      <c r="K308" s="3"/>
      <c r="L308" s="18"/>
      <c r="M308" s="3"/>
      <c r="N308" s="18"/>
    </row>
    <row r="309" spans="2:14">
      <c r="B309" s="18"/>
      <c r="C309" s="18"/>
      <c r="D309" s="81"/>
      <c r="E309" s="19"/>
      <c r="F309" s="18"/>
      <c r="G309" s="3"/>
      <c r="H309" s="18"/>
      <c r="I309" s="18"/>
      <c r="J309" s="18"/>
      <c r="K309" s="3"/>
      <c r="L309" s="18"/>
      <c r="M309" s="3"/>
      <c r="N309" s="18"/>
    </row>
    <row r="310" spans="2:14">
      <c r="B310" s="18"/>
      <c r="C310" s="18"/>
      <c r="D310" s="81"/>
      <c r="E310" s="19"/>
      <c r="F310" s="18"/>
      <c r="G310" s="3"/>
      <c r="H310" s="18"/>
      <c r="I310" s="18"/>
      <c r="J310" s="18"/>
      <c r="K310" s="3"/>
      <c r="L310" s="18"/>
      <c r="M310" s="3"/>
      <c r="N310" s="18"/>
    </row>
    <row r="311" spans="2:14">
      <c r="B311" s="18"/>
      <c r="C311" s="18"/>
      <c r="D311" s="81"/>
      <c r="E311" s="19"/>
      <c r="F311" s="18"/>
      <c r="G311" s="3"/>
      <c r="H311" s="18"/>
      <c r="I311" s="18"/>
      <c r="J311" s="18"/>
      <c r="K311" s="3"/>
      <c r="L311" s="18"/>
      <c r="M311" s="3"/>
      <c r="N311" s="18"/>
    </row>
    <row r="312" spans="2:14">
      <c r="B312" s="18"/>
      <c r="C312" s="18"/>
      <c r="D312" s="81"/>
      <c r="E312" s="19"/>
      <c r="F312" s="18"/>
      <c r="G312" s="3"/>
      <c r="H312" s="18"/>
      <c r="I312" s="18"/>
      <c r="J312" s="18"/>
      <c r="K312" s="3"/>
      <c r="L312" s="18"/>
      <c r="M312" s="3"/>
      <c r="N312" s="18"/>
    </row>
    <row r="313" spans="2:14">
      <c r="B313" s="18"/>
      <c r="C313" s="18"/>
      <c r="D313" s="81"/>
      <c r="E313" s="19"/>
      <c r="F313" s="18"/>
      <c r="G313" s="3"/>
      <c r="H313" s="18"/>
      <c r="I313" s="18"/>
      <c r="J313" s="18"/>
      <c r="K313" s="3"/>
      <c r="L313" s="18"/>
      <c r="M313" s="3"/>
      <c r="N313" s="18"/>
    </row>
    <row r="314" spans="2:14">
      <c r="B314" s="18"/>
      <c r="C314" s="18"/>
      <c r="D314" s="81"/>
      <c r="E314" s="19"/>
      <c r="F314" s="18"/>
      <c r="G314" s="3"/>
      <c r="H314" s="18"/>
      <c r="I314" s="18"/>
      <c r="J314" s="18"/>
      <c r="K314" s="3"/>
      <c r="L314" s="18"/>
      <c r="M314" s="3"/>
      <c r="N314" s="18"/>
    </row>
    <row r="315" spans="2:14">
      <c r="B315" s="18"/>
      <c r="C315" s="18"/>
      <c r="D315" s="81"/>
      <c r="E315" s="19"/>
      <c r="F315" s="18"/>
      <c r="G315" s="3"/>
      <c r="H315" s="18"/>
      <c r="I315" s="18"/>
      <c r="J315" s="18"/>
      <c r="K315" s="3"/>
      <c r="L315" s="18"/>
      <c r="M315" s="3"/>
      <c r="N315" s="18"/>
    </row>
    <row r="316" spans="2:14">
      <c r="B316" s="18"/>
      <c r="C316" s="18"/>
      <c r="D316" s="81"/>
      <c r="E316" s="19"/>
      <c r="F316" s="18"/>
      <c r="G316" s="3"/>
      <c r="H316" s="18"/>
      <c r="I316" s="18"/>
      <c r="J316" s="18"/>
      <c r="K316" s="3"/>
      <c r="L316" s="18"/>
      <c r="M316" s="3"/>
      <c r="N316" s="18"/>
    </row>
    <row r="317" spans="2:14">
      <c r="B317" s="18"/>
      <c r="C317" s="18"/>
      <c r="D317" s="81"/>
      <c r="E317" s="19"/>
      <c r="F317" s="18"/>
      <c r="G317" s="3"/>
      <c r="H317" s="18"/>
      <c r="I317" s="18"/>
      <c r="J317" s="18"/>
      <c r="K317" s="3"/>
      <c r="L317" s="18"/>
      <c r="M317" s="3"/>
      <c r="N317" s="18"/>
    </row>
    <row r="318" spans="2:14">
      <c r="B318" s="18"/>
      <c r="C318" s="18"/>
      <c r="D318" s="81"/>
      <c r="E318" s="19"/>
      <c r="F318" s="18"/>
      <c r="G318" s="3"/>
      <c r="H318" s="18"/>
      <c r="I318" s="18"/>
      <c r="J318" s="18"/>
      <c r="K318" s="3"/>
      <c r="L318" s="18"/>
      <c r="M318" s="3"/>
      <c r="N318" s="18"/>
    </row>
    <row r="319" spans="2:14">
      <c r="B319" s="18"/>
      <c r="C319" s="18"/>
      <c r="D319" s="81"/>
      <c r="E319" s="19"/>
      <c r="F319" s="18"/>
      <c r="G319" s="3"/>
      <c r="H319" s="18"/>
      <c r="I319" s="18"/>
      <c r="J319" s="18"/>
      <c r="K319" s="3"/>
      <c r="L319" s="18"/>
      <c r="M319" s="3"/>
      <c r="N319" s="18"/>
    </row>
    <row r="320" spans="2:14">
      <c r="B320" s="18"/>
      <c r="C320" s="18"/>
      <c r="D320" s="81"/>
      <c r="E320" s="19"/>
      <c r="F320" s="18"/>
      <c r="G320" s="3"/>
      <c r="H320" s="18"/>
      <c r="I320" s="18"/>
      <c r="J320" s="18"/>
      <c r="K320" s="3"/>
      <c r="L320" s="18"/>
      <c r="M320" s="3"/>
      <c r="N320" s="18"/>
    </row>
    <row r="321" spans="2:14">
      <c r="B321" s="18"/>
      <c r="C321" s="18"/>
      <c r="D321" s="81"/>
      <c r="E321" s="19"/>
      <c r="F321" s="18"/>
      <c r="G321" s="3"/>
      <c r="H321" s="18"/>
      <c r="I321" s="18"/>
      <c r="J321" s="18"/>
      <c r="K321" s="3"/>
      <c r="L321" s="18"/>
      <c r="M321" s="3"/>
      <c r="N321" s="18"/>
    </row>
    <row r="322" spans="2:14">
      <c r="B322" s="18"/>
      <c r="C322" s="18"/>
      <c r="D322" s="81"/>
      <c r="E322" s="19"/>
      <c r="F322" s="18"/>
      <c r="G322" s="3"/>
      <c r="H322" s="18"/>
      <c r="I322" s="18"/>
      <c r="J322" s="18"/>
      <c r="K322" s="3"/>
      <c r="L322" s="18"/>
      <c r="M322" s="3"/>
      <c r="N322" s="18"/>
    </row>
    <row r="323" spans="2:14">
      <c r="B323" s="18"/>
      <c r="C323" s="18"/>
      <c r="D323" s="81"/>
      <c r="E323" s="19"/>
      <c r="F323" s="18"/>
      <c r="G323" s="3"/>
      <c r="H323" s="18"/>
      <c r="I323" s="18"/>
      <c r="J323" s="18"/>
      <c r="K323" s="3"/>
      <c r="L323" s="18"/>
      <c r="M323" s="3"/>
      <c r="N323" s="18"/>
    </row>
    <row r="324" spans="2:14">
      <c r="B324" s="18"/>
      <c r="C324" s="18"/>
      <c r="D324" s="81"/>
      <c r="E324" s="19"/>
      <c r="F324" s="18"/>
      <c r="G324" s="3"/>
      <c r="H324" s="18"/>
      <c r="I324" s="18"/>
      <c r="J324" s="18"/>
      <c r="K324" s="3"/>
      <c r="L324" s="18"/>
      <c r="M324" s="3"/>
      <c r="N324" s="18"/>
    </row>
  </sheetData>
  <autoFilter ref="G1:G324" xr:uid="{C26E3C59-9F30-9049-96E2-DC5DE0460D2B}"/>
  <mergeCells count="8">
    <mergeCell ref="Q13:Q14"/>
    <mergeCell ref="R13:R14"/>
    <mergeCell ref="S13:S14"/>
    <mergeCell ref="U13:U14"/>
    <mergeCell ref="Q55:Q57"/>
    <mergeCell ref="R55:R57"/>
    <mergeCell ref="S55:S57"/>
    <mergeCell ref="T55:T57"/>
  </mergeCells>
  <conditionalFormatting sqref="E1">
    <cfRule type="duplicateValues" dxfId="191" priority="367"/>
    <cfRule type="duplicateValues" dxfId="190" priority="368"/>
  </conditionalFormatting>
  <conditionalFormatting sqref="E10:E15">
    <cfRule type="duplicateValues" dxfId="189" priority="373"/>
  </conditionalFormatting>
  <conditionalFormatting sqref="E16:E29">
    <cfRule type="duplicateValues" dxfId="188" priority="372"/>
  </conditionalFormatting>
  <conditionalFormatting sqref="E30:E38">
    <cfRule type="duplicateValues" dxfId="187" priority="371"/>
  </conditionalFormatting>
  <conditionalFormatting sqref="E39:E77">
    <cfRule type="duplicateValues" dxfId="186" priority="370"/>
  </conditionalFormatting>
  <conditionalFormatting sqref="E78:E88">
    <cfRule type="duplicateValues" dxfId="185" priority="369"/>
  </conditionalFormatting>
  <conditionalFormatting sqref="E89:E100">
    <cfRule type="duplicateValues" dxfId="184" priority="404"/>
  </conditionalFormatting>
  <conditionalFormatting sqref="E121:F291">
    <cfRule type="duplicateValues" dxfId="183" priority="420"/>
  </conditionalFormatting>
  <conditionalFormatting sqref="I1:J1048576">
    <cfRule type="cellIs" dxfId="182" priority="42" operator="equal">
      <formula>"Nee"</formula>
    </cfRule>
    <cfRule type="cellIs" dxfId="181" priority="41" operator="equal">
      <formula>"Ja"</formula>
    </cfRule>
  </conditionalFormatting>
  <conditionalFormatting sqref="I17:J18">
    <cfRule type="cellIs" dxfId="180" priority="393" operator="equal">
      <formula>"Onbekend"</formula>
    </cfRule>
  </conditionalFormatting>
  <conditionalFormatting sqref="I30:J31">
    <cfRule type="cellIs" dxfId="179" priority="402" operator="equal">
      <formula>"Onbekend"</formula>
    </cfRule>
  </conditionalFormatting>
  <conditionalFormatting sqref="I50:J50">
    <cfRule type="cellIs" dxfId="178" priority="390" operator="equal">
      <formula>"Onbekend"</formula>
    </cfRule>
  </conditionalFormatting>
  <conditionalFormatting sqref="I52:J52">
    <cfRule type="cellIs" dxfId="177" priority="385" operator="equal">
      <formula>"Onbekend"</formula>
    </cfRule>
  </conditionalFormatting>
  <conditionalFormatting sqref="I60:J60">
    <cfRule type="cellIs" dxfId="176" priority="382" operator="equal">
      <formula>"Onbekend"</formula>
    </cfRule>
  </conditionalFormatting>
  <conditionalFormatting sqref="I91:J91">
    <cfRule type="cellIs" dxfId="175" priority="389" operator="equal">
      <formula>"Onbekend"</formula>
    </cfRule>
  </conditionalFormatting>
  <conditionalFormatting sqref="I2:K9 M3:M9 L9 M17 K18:L18 K30:L30 K31 M42:M52 I51:L51 M69:M75 I74:L75 I92:L1048576">
    <cfRule type="cellIs" dxfId="174" priority="408" operator="equal">
      <formula>"Onbekend"</formula>
    </cfRule>
  </conditionalFormatting>
  <conditionalFormatting sqref="I73:K73">
    <cfRule type="cellIs" dxfId="173" priority="388" operator="equal">
      <formula>"Onbekend"</formula>
    </cfRule>
  </conditionalFormatting>
  <conditionalFormatting sqref="I1:L1">
    <cfRule type="cellIs" dxfId="172" priority="360" operator="equal">
      <formula>"Onbekend"</formula>
    </cfRule>
  </conditionalFormatting>
  <conditionalFormatting sqref="I32:L34">
    <cfRule type="cellIs" dxfId="171" priority="173" operator="equal">
      <formula>"Onbekend"</formula>
    </cfRule>
  </conditionalFormatting>
  <conditionalFormatting sqref="I42:L49">
    <cfRule type="cellIs" dxfId="170" priority="401" operator="equal">
      <formula>"Onbekend"</formula>
    </cfRule>
  </conditionalFormatting>
  <conditionalFormatting sqref="I61:L63">
    <cfRule type="cellIs" dxfId="169" priority="101" operator="equal">
      <formula>"Onbekend"</formula>
    </cfRule>
  </conditionalFormatting>
  <conditionalFormatting sqref="I69:L72">
    <cfRule type="cellIs" dxfId="168" priority="394" operator="equal">
      <formula>"Onbekend"</formula>
    </cfRule>
  </conditionalFormatting>
  <conditionalFormatting sqref="I82:L90">
    <cfRule type="cellIs" dxfId="167" priority="33" operator="equal">
      <formula>"Onbekend"</formula>
    </cfRule>
  </conditionalFormatting>
  <conditionalFormatting sqref="I10:M16">
    <cfRule type="cellIs" dxfId="166" priority="279" operator="equal">
      <formula>"Onbekend"</formula>
    </cfRule>
  </conditionalFormatting>
  <conditionalFormatting sqref="I19:M29">
    <cfRule type="cellIs" dxfId="165" priority="185" operator="equal">
      <formula>"Onbekend"</formula>
    </cfRule>
  </conditionalFormatting>
  <conditionalFormatting sqref="I35:M41">
    <cfRule type="cellIs" dxfId="164" priority="162" operator="equal">
      <formula>"Onbekend"</formula>
    </cfRule>
  </conditionalFormatting>
  <conditionalFormatting sqref="I53:M59">
    <cfRule type="cellIs" dxfId="163" priority="118" operator="equal">
      <formula>"Onbekend"</formula>
    </cfRule>
  </conditionalFormatting>
  <conditionalFormatting sqref="I64:M68">
    <cfRule type="cellIs" dxfId="162" priority="68" operator="equal">
      <formula>"Onbekend"</formula>
    </cfRule>
  </conditionalFormatting>
  <conditionalFormatting sqref="I76:M81">
    <cfRule type="cellIs" dxfId="161" priority="46" operator="equal">
      <formula>"Onbekend"</formula>
    </cfRule>
  </conditionalFormatting>
  <conditionalFormatting sqref="K1:K2">
    <cfRule type="cellIs" dxfId="160" priority="365" operator="equal">
      <formula>"Betrouwbaar"</formula>
    </cfRule>
    <cfRule type="cellIs" dxfId="159" priority="366" operator="equal">
      <formula>"Onbetrouwbaar"</formula>
    </cfRule>
  </conditionalFormatting>
  <conditionalFormatting sqref="K9:K16">
    <cfRule type="cellIs" dxfId="158" priority="288" operator="equal">
      <formula>"Betrouwbaar"</formula>
    </cfRule>
    <cfRule type="cellIs" dxfId="157" priority="289" operator="equal">
      <formula>"Onbetrouwbaar"</formula>
    </cfRule>
  </conditionalFormatting>
  <conditionalFormatting sqref="K18:K49">
    <cfRule type="cellIs" dxfId="156" priority="172" operator="equal">
      <formula>"Onbetrouwbaar"</formula>
    </cfRule>
    <cfRule type="cellIs" dxfId="155" priority="171" operator="equal">
      <formula>"Betrouwbaar"</formula>
    </cfRule>
  </conditionalFormatting>
  <conditionalFormatting sqref="K51 K92:K1048576">
    <cfRule type="cellIs" dxfId="154" priority="418" operator="equal">
      <formula>"Betrouwbaar"</formula>
    </cfRule>
    <cfRule type="cellIs" dxfId="153" priority="419" operator="equal">
      <formula>"Onbetrouwbaar"</formula>
    </cfRule>
  </conditionalFormatting>
  <conditionalFormatting sqref="K53:K59">
    <cfRule type="cellIs" dxfId="152" priority="127" operator="equal">
      <formula>"Betrouwbaar"</formula>
    </cfRule>
    <cfRule type="cellIs" dxfId="151" priority="128" operator="equal">
      <formula>"Onbetrouwbaar"</formula>
    </cfRule>
  </conditionalFormatting>
  <conditionalFormatting sqref="K61:K90">
    <cfRule type="cellIs" dxfId="150" priority="38" operator="equal">
      <formula>"Betrouwbaar"</formula>
    </cfRule>
    <cfRule type="cellIs" dxfId="149" priority="39" operator="equal">
      <formula>"Onbetrouwbaar"</formula>
    </cfRule>
  </conditionalFormatting>
  <conditionalFormatting sqref="K3:M8">
    <cfRule type="cellIs" dxfId="148" priority="405" operator="equal">
      <formula>"Ja"</formula>
    </cfRule>
    <cfRule type="cellIs" dxfId="147" priority="406" operator="equal">
      <formula>"Nee"</formula>
    </cfRule>
  </conditionalFormatting>
  <conditionalFormatting sqref="L1:L2">
    <cfRule type="cellIs" dxfId="146" priority="364" operator="equal">
      <formula>"Altijd"</formula>
    </cfRule>
    <cfRule type="cellIs" dxfId="145" priority="362" operator="equal">
      <formula>"Wisselend"</formula>
    </cfRule>
    <cfRule type="cellIs" dxfId="144" priority="363" operator="equal">
      <formula>"Niet"</formula>
    </cfRule>
  </conditionalFormatting>
  <conditionalFormatting sqref="L2:L7">
    <cfRule type="cellIs" dxfId="143" priority="411" operator="equal">
      <formula>"Onbekend"</formula>
    </cfRule>
  </conditionalFormatting>
  <conditionalFormatting sqref="L9:L16">
    <cfRule type="cellIs" dxfId="142" priority="285" operator="equal">
      <formula>"Wisselend"</formula>
    </cfRule>
    <cfRule type="cellIs" dxfId="141" priority="286" operator="equal">
      <formula>"Niet"</formula>
    </cfRule>
    <cfRule type="cellIs" dxfId="140" priority="287" operator="equal">
      <formula>"Altijd"</formula>
    </cfRule>
  </conditionalFormatting>
  <conditionalFormatting sqref="L18:L30">
    <cfRule type="cellIs" dxfId="139" priority="191" operator="equal">
      <formula>"Wisselend"</formula>
    </cfRule>
    <cfRule type="cellIs" dxfId="138" priority="192" operator="equal">
      <formula>"Niet"</formula>
    </cfRule>
    <cfRule type="cellIs" dxfId="137" priority="193" operator="equal">
      <formula>"Altijd"</formula>
    </cfRule>
  </conditionalFormatting>
  <conditionalFormatting sqref="L32:L49">
    <cfRule type="cellIs" dxfId="136" priority="170" operator="equal">
      <formula>"Altijd"</formula>
    </cfRule>
    <cfRule type="cellIs" dxfId="135" priority="168" operator="equal">
      <formula>"Wisselend"</formula>
    </cfRule>
    <cfRule type="cellIs" dxfId="134" priority="169" operator="equal">
      <formula>"Niet"</formula>
    </cfRule>
  </conditionalFormatting>
  <conditionalFormatting sqref="L51 L92:L1048576">
    <cfRule type="cellIs" dxfId="133" priority="415" operator="equal">
      <formula>"Wisselend"</formula>
    </cfRule>
    <cfRule type="cellIs" dxfId="132" priority="416" operator="equal">
      <formula>"Niet"</formula>
    </cfRule>
    <cfRule type="cellIs" dxfId="131" priority="417" operator="equal">
      <formula>"Altijd"</formula>
    </cfRule>
  </conditionalFormatting>
  <conditionalFormatting sqref="L53:L59">
    <cfRule type="cellIs" dxfId="130" priority="124" operator="equal">
      <formula>"Wisselend"</formula>
    </cfRule>
    <cfRule type="cellIs" dxfId="129" priority="125" operator="equal">
      <formula>"Niet"</formula>
    </cfRule>
    <cfRule type="cellIs" dxfId="128" priority="126" operator="equal">
      <formula>"Altijd"</formula>
    </cfRule>
  </conditionalFormatting>
  <conditionalFormatting sqref="L61:L72">
    <cfRule type="cellIs" dxfId="127" priority="76" operator="equal">
      <formula>"Altijd"</formula>
    </cfRule>
    <cfRule type="cellIs" dxfId="126" priority="74" operator="equal">
      <formula>"Wisselend"</formula>
    </cfRule>
    <cfRule type="cellIs" dxfId="125" priority="75" operator="equal">
      <formula>"Niet"</formula>
    </cfRule>
  </conditionalFormatting>
  <conditionalFormatting sqref="L74:L90">
    <cfRule type="cellIs" dxfId="124" priority="35" operator="equal">
      <formula>"Niet"</formula>
    </cfRule>
    <cfRule type="cellIs" dxfId="123" priority="36" operator="equal">
      <formula>"Altijd"</formula>
    </cfRule>
    <cfRule type="cellIs" dxfId="122" priority="34" operator="equal">
      <formula>"Wisselend"</formula>
    </cfRule>
  </conditionalFormatting>
  <conditionalFormatting sqref="L8:M8">
    <cfRule type="cellIs" dxfId="121" priority="407" operator="equal">
      <formula>"Onbekend"</formula>
    </cfRule>
  </conditionalFormatting>
  <conditionalFormatting sqref="M1">
    <cfRule type="cellIs" dxfId="120" priority="361" operator="equal">
      <formula>"Af te leiden uit EPD"</formula>
    </cfRule>
  </conditionalFormatting>
  <conditionalFormatting sqref="M1:M17">
    <cfRule type="cellIs" dxfId="119" priority="282" operator="equal">
      <formula>"Geen, registratie toevoegen"</formula>
    </cfRule>
    <cfRule type="cellIs" dxfId="118" priority="284" operator="equal">
      <formula>"Reeds in EPD vastgelegd"</formula>
    </cfRule>
  </conditionalFormatting>
  <conditionalFormatting sqref="M2:M17">
    <cfRule type="cellIs" dxfId="117" priority="283" operator="equal">
      <formula>"Af te leiden uit EPD"</formula>
    </cfRule>
  </conditionalFormatting>
  <conditionalFormatting sqref="M19:M29">
    <cfRule type="cellIs" dxfId="116" priority="190" operator="equal">
      <formula>"Reeds in EPD vastgelegd"</formula>
    </cfRule>
    <cfRule type="cellIs" dxfId="115" priority="189" operator="equal">
      <formula>"Af te leiden uit EPD"</formula>
    </cfRule>
    <cfRule type="cellIs" dxfId="114" priority="188" operator="equal">
      <formula>"Geen, registratie toevoegen"</formula>
    </cfRule>
  </conditionalFormatting>
  <conditionalFormatting sqref="M31:M34">
    <cfRule type="cellIs" dxfId="113" priority="177" operator="equal">
      <formula>"Onbekend"</formula>
    </cfRule>
  </conditionalFormatting>
  <conditionalFormatting sqref="M31:M1048576">
    <cfRule type="cellIs" dxfId="112" priority="30" operator="equal">
      <formula>"Geen, registratie toevoegen"</formula>
    </cfRule>
    <cfRule type="cellIs" dxfId="111" priority="31" operator="equal">
      <formula>"Af te leiden uit EPD"</formula>
    </cfRule>
    <cfRule type="cellIs" dxfId="110" priority="32" operator="equal">
      <formula>"Reeds in EPD vastgelegd"</formula>
    </cfRule>
  </conditionalFormatting>
  <conditionalFormatting sqref="M60:M63">
    <cfRule type="cellIs" dxfId="109" priority="111" operator="equal">
      <formula>"Onbekend"</formula>
    </cfRule>
  </conditionalFormatting>
  <conditionalFormatting sqref="M82:M291">
    <cfRule type="cellIs" dxfId="108" priority="29" operator="equal">
      <formula>"Onbekend"</formula>
    </cfRule>
  </conditionalFormatting>
  <conditionalFormatting sqref="N12">
    <cfRule type="cellIs" dxfId="107" priority="14" operator="equal">
      <formula>"Ja, onbetrouwbaar"</formula>
    </cfRule>
    <cfRule type="cellIs" dxfId="106" priority="13" operator="equal">
      <formula>"Nee"</formula>
    </cfRule>
    <cfRule type="cellIs" dxfId="105" priority="15" operator="equal">
      <formula>"Ja, betrouwbaar"</formula>
    </cfRule>
    <cfRule type="cellIs" dxfId="104" priority="16" operator="equal">
      <formula>"Onbekend"</formula>
    </cfRule>
  </conditionalFormatting>
  <conditionalFormatting sqref="N22">
    <cfRule type="cellIs" dxfId="103" priority="25" operator="equal">
      <formula>"Nee"</formula>
    </cfRule>
    <cfRule type="cellIs" dxfId="102" priority="28" operator="equal">
      <formula>"Onbekend"</formula>
    </cfRule>
    <cfRule type="cellIs" dxfId="101" priority="27" operator="equal">
      <formula>"Ja, betrouwbaar"</formula>
    </cfRule>
    <cfRule type="cellIs" dxfId="100" priority="26" operator="equal">
      <formula>"Ja, onbetrouwbaar"</formula>
    </cfRule>
  </conditionalFormatting>
  <conditionalFormatting sqref="N41">
    <cfRule type="cellIs" dxfId="99" priority="12" operator="equal">
      <formula>"Onbekend"</formula>
    </cfRule>
    <cfRule type="cellIs" dxfId="98" priority="11" operator="equal">
      <formula>"Ja, betrouwbaar"</formula>
    </cfRule>
    <cfRule type="cellIs" dxfId="97" priority="10" operator="equal">
      <formula>"Ja, onbetrouwbaar"</formula>
    </cfRule>
    <cfRule type="cellIs" dxfId="96" priority="9" operator="equal">
      <formula>"Nee"</formula>
    </cfRule>
  </conditionalFormatting>
  <conditionalFormatting sqref="N49">
    <cfRule type="cellIs" dxfId="95" priority="21" operator="equal">
      <formula>"Nee"</formula>
    </cfRule>
    <cfRule type="cellIs" dxfId="94" priority="22" operator="equal">
      <formula>"Ja, onbetrouwbaar"</formula>
    </cfRule>
    <cfRule type="cellIs" dxfId="93" priority="23" operator="equal">
      <formula>"Ja, betrouwbaar"</formula>
    </cfRule>
    <cfRule type="cellIs" dxfId="92" priority="24" operator="equal">
      <formula>"Onbekend"</formula>
    </cfRule>
  </conditionalFormatting>
  <conditionalFormatting sqref="N67">
    <cfRule type="cellIs" dxfId="91" priority="8" operator="equal">
      <formula>"Onbekend"</formula>
    </cfRule>
    <cfRule type="cellIs" dxfId="90" priority="7" operator="equal">
      <formula>"Ja, betrouwbaar"</formula>
    </cfRule>
    <cfRule type="cellIs" dxfId="89" priority="5" operator="equal">
      <formula>"Nee"</formula>
    </cfRule>
    <cfRule type="cellIs" dxfId="88" priority="6" operator="equal">
      <formula>"Ja, onbetrouwbaar"</formula>
    </cfRule>
  </conditionalFormatting>
  <conditionalFormatting sqref="N71">
    <cfRule type="cellIs" dxfId="87" priority="17" operator="equal">
      <formula>"Nee"</formula>
    </cfRule>
    <cfRule type="cellIs" dxfId="86" priority="18" operator="equal">
      <formula>"Ja, onbetrouwbaar"</formula>
    </cfRule>
    <cfRule type="cellIs" dxfId="85" priority="19" operator="equal">
      <formula>"Ja, betrouwbaar"</formula>
    </cfRule>
    <cfRule type="cellIs" dxfId="84" priority="20" operator="equal">
      <formula>"Onbekend"</formula>
    </cfRule>
  </conditionalFormatting>
  <conditionalFormatting sqref="N76">
    <cfRule type="cellIs" dxfId="83" priority="4" operator="equal">
      <formula>"Onbekend"</formula>
    </cfRule>
    <cfRule type="cellIs" dxfId="82" priority="3" operator="equal">
      <formula>"Ja, betrouwbaar"</formula>
    </cfRule>
    <cfRule type="cellIs" dxfId="81" priority="2" operator="equal">
      <formula>"Ja, onbetrouwbaar"</formula>
    </cfRule>
    <cfRule type="cellIs" dxfId="80" priority="1" operator="equal">
      <formula>"Nee"</formula>
    </cfRule>
  </conditionalFormatting>
  <dataValidations count="3">
    <dataValidation type="list" allowBlank="1" showInputMessage="1" showErrorMessage="1" sqref="L156:L324 L143:L151 G31:G35 N22 N12 N49 N71 N67 N41" xr:uid="{9FCD9099-7E01-7B49-8D32-2ADE77FDBAFC}">
      <formula1>veldgevuld</formula1>
    </dataValidation>
    <dataValidation type="list" allowBlank="1" showInputMessage="1" showErrorMessage="1" sqref="K143:K151 K156:K324" xr:uid="{A2403558-8398-8743-A36F-8F880B61465D}">
      <formula1>veldinepd</formula1>
    </dataValidation>
    <dataValidation type="list" allowBlank="1" showInputMessage="1" showErrorMessage="1" sqref="M19:M29 G103:G324 G60:G85 M10:M17 G92:G100 G88:G90 G15:G18 G10:G13 G57:G58 G20:G55 M31:M324 N63 N34" xr:uid="{66805506-0FCA-3F4A-9876-5C840D3376DB}">
      <formula1>databron</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C3FDEE35-37F0-4589-A3F5-0038358EC804}">
          <x14:formula1>
            <xm:f>'#'!$B$2:$B$20</xm:f>
          </x14:formula1>
          <xm:sqref>H10:H88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82239-5B43-3040-9EA7-8E2BB7B39ACC}">
  <sheetPr>
    <tabColor rgb="FFFF0000"/>
  </sheetPr>
  <dimension ref="A1:AF360"/>
  <sheetViews>
    <sheetView zoomScale="76" zoomScaleNormal="76" workbookViewId="0">
      <selection activeCell="B4" sqref="B4"/>
    </sheetView>
  </sheetViews>
  <sheetFormatPr defaultColWidth="9.140625" defaultRowHeight="15"/>
  <cols>
    <col min="1" max="1" width="6.42578125" style="16" customWidth="1"/>
    <col min="2" max="2" width="146.42578125" style="16" bestFit="1" customWidth="1"/>
    <col min="3" max="3" width="10.42578125" style="16" customWidth="1"/>
    <col min="4" max="4" width="11.85546875" style="89" customWidth="1"/>
    <col min="5" max="5" width="4.28515625" style="20" customWidth="1"/>
    <col min="6" max="6" width="39.28515625" style="16" customWidth="1"/>
    <col min="7" max="7" width="26.140625" style="16" customWidth="1"/>
    <col min="8" max="8" width="35.42578125" style="16" bestFit="1" customWidth="1"/>
    <col min="9" max="9" width="15.7109375" style="16" customWidth="1"/>
    <col min="10" max="10" width="19.85546875" style="16" customWidth="1"/>
    <col min="11" max="11" width="22.42578125" style="16" customWidth="1"/>
    <col min="12" max="12" width="16.42578125" style="17" customWidth="1"/>
    <col min="13" max="13" width="19.42578125" style="16" bestFit="1" customWidth="1"/>
    <col min="14" max="14" width="39.85546875" style="17" customWidth="1"/>
    <col min="15" max="15" width="50.7109375" style="16" customWidth="1"/>
    <col min="16" max="16" width="9.140625" style="16"/>
    <col min="17" max="17" width="19.140625" style="16" customWidth="1"/>
    <col min="18" max="18" width="22.28515625" style="16" customWidth="1"/>
    <col min="19" max="19" width="15.140625" style="16" customWidth="1"/>
    <col min="20" max="20" width="13.42578125" style="16" customWidth="1"/>
    <col min="21" max="16384" width="9.140625" style="16"/>
  </cols>
  <sheetData>
    <row r="1" spans="1:32" s="75" customFormat="1" ht="26.25">
      <c r="A1" s="75" t="s">
        <v>230</v>
      </c>
      <c r="E1" s="119"/>
      <c r="L1" s="76"/>
      <c r="N1" s="76"/>
    </row>
    <row r="2" spans="1:32" customFormat="1">
      <c r="A2" s="77" t="s">
        <v>178</v>
      </c>
      <c r="B2" s="226">
        <v>45379</v>
      </c>
      <c r="C2" s="77" t="s">
        <v>179</v>
      </c>
      <c r="D2" s="77"/>
      <c r="E2" s="77"/>
      <c r="F2" s="77"/>
      <c r="G2" s="77"/>
      <c r="H2" s="77"/>
      <c r="I2" s="77"/>
      <c r="J2" s="77"/>
      <c r="K2" s="77"/>
      <c r="L2" s="78"/>
      <c r="M2" s="77"/>
      <c r="N2" s="78"/>
      <c r="O2" s="77"/>
    </row>
    <row r="3" spans="1:32" customFormat="1">
      <c r="A3" s="77" t="s">
        <v>227</v>
      </c>
      <c r="B3" s="77" t="s">
        <v>252</v>
      </c>
      <c r="C3" s="77"/>
      <c r="D3" s="77"/>
      <c r="E3" s="118"/>
      <c r="F3" s="77"/>
      <c r="G3" s="77"/>
      <c r="H3" s="85" t="s">
        <v>179</v>
      </c>
      <c r="I3" s="79">
        <f>COUNTA(I10:I292)</f>
        <v>31</v>
      </c>
      <c r="J3" s="79">
        <f>COUNTA(J10:J292)</f>
        <v>31</v>
      </c>
      <c r="K3" s="79">
        <f>COUNTA(K10:K292)</f>
        <v>31</v>
      </c>
      <c r="L3" s="79">
        <f>COUNTA(L10:L292)</f>
        <v>31</v>
      </c>
      <c r="M3" s="79">
        <f>COUNTA(M10:M292)</f>
        <v>31</v>
      </c>
      <c r="N3" s="78"/>
      <c r="O3" s="77"/>
    </row>
    <row r="4" spans="1:32" customFormat="1">
      <c r="A4" s="77" t="s">
        <v>228</v>
      </c>
      <c r="B4" s="228" t="s">
        <v>300</v>
      </c>
      <c r="C4" s="77"/>
      <c r="D4" s="77"/>
      <c r="E4" s="118"/>
      <c r="F4" s="77"/>
      <c r="G4" s="77"/>
      <c r="H4" s="86"/>
      <c r="I4" s="79">
        <f>COUNTIF(I10:I292,"Ja")</f>
        <v>31</v>
      </c>
      <c r="J4" s="79">
        <f>COUNTIF(J10:J292,"Ja")</f>
        <v>22</v>
      </c>
      <c r="K4" s="79">
        <f>COUNTIF(K10:K292,"Betrouwbaar")</f>
        <v>21</v>
      </c>
      <c r="L4" s="79">
        <f>COUNTIF(L10:L292,"Altijd")</f>
        <v>29</v>
      </c>
      <c r="M4" s="79">
        <f>COUNTIF(M10:M292,"Reeds in EPD vastgelegd")</f>
        <v>21</v>
      </c>
      <c r="N4" s="78"/>
      <c r="O4" s="77"/>
    </row>
    <row r="5" spans="1:32" customFormat="1">
      <c r="A5" s="77"/>
      <c r="B5" s="77"/>
      <c r="C5" s="77"/>
      <c r="D5" s="77"/>
      <c r="E5" s="118"/>
      <c r="F5" s="77"/>
      <c r="G5" s="77"/>
      <c r="H5" s="86"/>
      <c r="I5" s="79">
        <f>COUNTIF(I10:I292,"Nee")</f>
        <v>0</v>
      </c>
      <c r="J5" s="79">
        <f>COUNTIF(J10:J292,"Nee")</f>
        <v>9</v>
      </c>
      <c r="K5" s="79">
        <f>COUNTIF(K10:K292,"Onbetrouwbaar")</f>
        <v>10</v>
      </c>
      <c r="L5" s="79">
        <f>COUNTIF(L10:L292,"Wisselend")</f>
        <v>1</v>
      </c>
      <c r="M5" s="79">
        <f>COUNTIF(M10:M292,"Af te leiden uit EPD")</f>
        <v>10</v>
      </c>
      <c r="N5" s="78"/>
      <c r="O5" s="77"/>
    </row>
    <row r="6" spans="1:32" customFormat="1" ht="17.25" customHeight="1">
      <c r="A6" s="77"/>
      <c r="B6" s="77"/>
      <c r="C6" s="77"/>
      <c r="D6" s="77"/>
      <c r="E6" s="118"/>
      <c r="F6" s="77"/>
      <c r="G6" s="77"/>
      <c r="H6" s="86"/>
      <c r="I6" s="79">
        <f>COUNTIF(I10:I292,"Onbekend")</f>
        <v>0</v>
      </c>
      <c r="J6" s="79">
        <f>COUNTIF(J10:J292,"Onbekend")</f>
        <v>0</v>
      </c>
      <c r="K6" s="79">
        <f>COUNTIF(K10:K292,"Onbekend")</f>
        <v>0</v>
      </c>
      <c r="L6" s="79">
        <f>COUNTIF(L10:L292,"Niet")</f>
        <v>1</v>
      </c>
      <c r="M6" s="79">
        <f>COUNTIF(M10:M292,"Geen, registratie toevoegen")</f>
        <v>0</v>
      </c>
      <c r="N6" s="78"/>
      <c r="O6" s="77"/>
    </row>
    <row r="7" spans="1:32" customFormat="1" ht="17.25" customHeight="1">
      <c r="A7" s="77"/>
      <c r="B7" s="77"/>
      <c r="C7" s="77"/>
      <c r="D7" s="77"/>
      <c r="E7" s="118"/>
      <c r="F7" s="77"/>
      <c r="G7" s="77"/>
      <c r="H7" s="86"/>
      <c r="I7" s="79"/>
      <c r="J7" s="79"/>
      <c r="K7" s="79"/>
      <c r="L7" s="79">
        <f>COUNTIF(L10:L292,"Onbekend")</f>
        <v>0</v>
      </c>
      <c r="M7" s="79">
        <f>COUNTIF(M11:M293,"Onbekend")</f>
        <v>0</v>
      </c>
      <c r="N7" s="78"/>
      <c r="O7" s="77"/>
    </row>
    <row r="8" spans="1:32" customFormat="1" ht="17.25" customHeight="1">
      <c r="A8" s="77"/>
      <c r="B8" s="77"/>
      <c r="C8" s="77"/>
      <c r="D8" s="77"/>
      <c r="E8" s="118"/>
      <c r="F8" s="77"/>
      <c r="G8" s="77"/>
      <c r="H8" s="86"/>
      <c r="I8" s="79">
        <f>COUNTIF(I10:I292,"N.v.t.")</f>
        <v>0</v>
      </c>
      <c r="J8" s="79">
        <f>COUNTIF(J10:J292,"N.v.t.")</f>
        <v>0</v>
      </c>
      <c r="K8" s="79">
        <f>COUNTIF(K10:K292,"N.v.t.")</f>
        <v>0</v>
      </c>
      <c r="L8" s="79">
        <f>COUNTIF(L10:L292,"N.v.t.")</f>
        <v>0</v>
      </c>
      <c r="M8" s="79">
        <f>COUNTIF(M10:M292,"N.v.t.")</f>
        <v>0</v>
      </c>
      <c r="N8" s="78"/>
      <c r="O8" s="77"/>
    </row>
    <row r="9" spans="1:32" ht="45">
      <c r="A9" s="80" t="s">
        <v>182</v>
      </c>
      <c r="B9" s="80" t="s">
        <v>156</v>
      </c>
      <c r="C9" s="80"/>
      <c r="D9" s="80" t="s">
        <v>183</v>
      </c>
      <c r="E9" s="117" t="s">
        <v>184</v>
      </c>
      <c r="F9" s="80" t="s">
        <v>185</v>
      </c>
      <c r="G9" s="80" t="s">
        <v>186</v>
      </c>
      <c r="H9" s="80" t="s">
        <v>31</v>
      </c>
      <c r="I9" s="80" t="s">
        <v>187</v>
      </c>
      <c r="J9" s="80" t="s">
        <v>188</v>
      </c>
      <c r="K9" s="80" t="s">
        <v>189</v>
      </c>
      <c r="L9" s="80" t="s">
        <v>190</v>
      </c>
      <c r="M9" s="80" t="s">
        <v>191</v>
      </c>
      <c r="N9" s="80" t="s">
        <v>192</v>
      </c>
      <c r="O9" s="3"/>
      <c r="P9" s="3"/>
      <c r="Q9" s="115"/>
      <c r="R9" s="115"/>
      <c r="S9" s="115"/>
      <c r="T9" s="115"/>
      <c r="U9" s="115"/>
      <c r="AF9" s="3"/>
    </row>
    <row r="10" spans="1:32" ht="27">
      <c r="A10" s="50">
        <v>1</v>
      </c>
      <c r="B10" s="50" t="s">
        <v>18</v>
      </c>
      <c r="C10" s="82"/>
      <c r="D10" s="82"/>
      <c r="E10" s="52">
        <v>1</v>
      </c>
      <c r="F10" s="72" t="s">
        <v>48</v>
      </c>
      <c r="G10" s="82"/>
      <c r="H10" s="81" t="s">
        <v>194</v>
      </c>
      <c r="I10" s="81" t="s">
        <v>195</v>
      </c>
      <c r="J10" s="81" t="s">
        <v>195</v>
      </c>
      <c r="K10" s="82" t="s">
        <v>196</v>
      </c>
      <c r="L10" s="81" t="s">
        <v>197</v>
      </c>
      <c r="M10" s="82" t="s">
        <v>198</v>
      </c>
      <c r="N10" s="2"/>
      <c r="O10" s="81"/>
      <c r="P10" s="3"/>
      <c r="Q10" s="99"/>
      <c r="R10" s="100"/>
      <c r="S10" s="99"/>
      <c r="T10" s="103"/>
      <c r="U10" s="97"/>
      <c r="AF10" s="3"/>
    </row>
    <row r="11" spans="1:32" ht="27">
      <c r="A11" s="51">
        <v>1</v>
      </c>
      <c r="B11" s="51" t="s">
        <v>18</v>
      </c>
      <c r="C11" s="82"/>
      <c r="D11" s="82"/>
      <c r="E11" s="52">
        <v>2</v>
      </c>
      <c r="F11" s="30" t="s">
        <v>53</v>
      </c>
      <c r="G11" s="82"/>
      <c r="H11" s="81" t="s">
        <v>194</v>
      </c>
      <c r="I11" s="81" t="s">
        <v>195</v>
      </c>
      <c r="J11" s="81" t="s">
        <v>195</v>
      </c>
      <c r="K11" s="82" t="s">
        <v>196</v>
      </c>
      <c r="L11" s="81" t="s">
        <v>197</v>
      </c>
      <c r="M11" s="82" t="s">
        <v>198</v>
      </c>
      <c r="N11" s="2"/>
      <c r="O11" s="81"/>
      <c r="P11" s="3"/>
      <c r="Q11" s="99"/>
      <c r="R11" s="100"/>
      <c r="S11" s="99"/>
      <c r="T11" s="103"/>
      <c r="U11" s="112"/>
      <c r="AF11" s="3"/>
    </row>
    <row r="12" spans="1:32">
      <c r="A12" s="50">
        <v>1</v>
      </c>
      <c r="B12" s="50" t="s">
        <v>18</v>
      </c>
      <c r="C12" s="82"/>
      <c r="D12" s="82"/>
      <c r="E12" s="53">
        <v>3</v>
      </c>
      <c r="F12" s="72" t="s">
        <v>62</v>
      </c>
      <c r="G12" s="82"/>
      <c r="H12" s="81" t="s">
        <v>194</v>
      </c>
      <c r="I12" s="81" t="s">
        <v>195</v>
      </c>
      <c r="J12" s="81" t="s">
        <v>204</v>
      </c>
      <c r="K12" s="82" t="s">
        <v>205</v>
      </c>
      <c r="L12" s="81" t="s">
        <v>197</v>
      </c>
      <c r="M12" s="82" t="s">
        <v>207</v>
      </c>
      <c r="N12" s="203" t="s">
        <v>231</v>
      </c>
      <c r="O12" s="81"/>
      <c r="P12" s="3"/>
      <c r="Q12" s="114"/>
      <c r="R12" s="113"/>
      <c r="S12" s="99"/>
      <c r="T12" s="103"/>
      <c r="U12" s="112"/>
      <c r="AF12" s="3"/>
    </row>
    <row r="13" spans="1:32">
      <c r="A13" s="51">
        <v>1</v>
      </c>
      <c r="B13" s="51" t="s">
        <v>18</v>
      </c>
      <c r="C13" s="82"/>
      <c r="D13" s="82"/>
      <c r="E13" s="52">
        <v>4</v>
      </c>
      <c r="F13" s="30" t="s">
        <v>68</v>
      </c>
      <c r="G13" s="82"/>
      <c r="H13" s="81" t="s">
        <v>194</v>
      </c>
      <c r="I13" s="81" t="s">
        <v>195</v>
      </c>
      <c r="J13" s="81" t="s">
        <v>204</v>
      </c>
      <c r="K13" s="82" t="s">
        <v>205</v>
      </c>
      <c r="L13" s="81" t="s">
        <v>197</v>
      </c>
      <c r="M13" s="82" t="s">
        <v>207</v>
      </c>
      <c r="N13" s="203" t="s">
        <v>231</v>
      </c>
      <c r="O13" s="81"/>
      <c r="P13" s="3"/>
      <c r="Q13" s="213"/>
      <c r="R13" s="219"/>
      <c r="S13" s="216"/>
      <c r="T13" s="109"/>
      <c r="U13" s="220"/>
      <c r="AF13" s="3"/>
    </row>
    <row r="14" spans="1:32" ht="27">
      <c r="A14" s="50">
        <v>1</v>
      </c>
      <c r="B14" s="50" t="s">
        <v>18</v>
      </c>
      <c r="C14" s="82"/>
      <c r="D14" s="82"/>
      <c r="E14" s="53">
        <v>5</v>
      </c>
      <c r="F14" s="72" t="s">
        <v>52</v>
      </c>
      <c r="H14" s="81" t="s">
        <v>203</v>
      </c>
      <c r="I14" s="81" t="s">
        <v>195</v>
      </c>
      <c r="J14" s="81" t="s">
        <v>195</v>
      </c>
      <c r="K14" s="82" t="s">
        <v>196</v>
      </c>
      <c r="L14" s="81" t="s">
        <v>197</v>
      </c>
      <c r="M14" s="82" t="s">
        <v>198</v>
      </c>
      <c r="N14" s="2"/>
      <c r="O14" s="81"/>
      <c r="P14" s="3"/>
      <c r="Q14" s="213"/>
      <c r="R14" s="215"/>
      <c r="S14" s="216"/>
      <c r="T14" s="108"/>
      <c r="U14" s="220"/>
      <c r="AF14" s="3"/>
    </row>
    <row r="15" spans="1:32" ht="27">
      <c r="A15" s="51">
        <v>1</v>
      </c>
      <c r="B15" s="51" t="s">
        <v>18</v>
      </c>
      <c r="C15" s="82"/>
      <c r="D15" s="82"/>
      <c r="E15" s="53">
        <v>6</v>
      </c>
      <c r="F15" s="30" t="s">
        <v>50</v>
      </c>
      <c r="G15" s="82"/>
      <c r="H15" s="81" t="s">
        <v>203</v>
      </c>
      <c r="I15" s="81" t="s">
        <v>195</v>
      </c>
      <c r="J15" s="81" t="s">
        <v>195</v>
      </c>
      <c r="K15" s="82" t="s">
        <v>196</v>
      </c>
      <c r="L15" s="81" t="s">
        <v>197</v>
      </c>
      <c r="M15" s="82" t="s">
        <v>198</v>
      </c>
      <c r="N15" s="2"/>
      <c r="O15" s="81"/>
      <c r="P15" s="3"/>
      <c r="Q15" s="99"/>
      <c r="R15" s="100"/>
      <c r="S15" s="99"/>
      <c r="T15" s="103"/>
      <c r="U15" s="111"/>
      <c r="AF15" s="3"/>
    </row>
    <row r="16" spans="1:32" ht="42.95" customHeight="1">
      <c r="A16" s="51">
        <v>2</v>
      </c>
      <c r="B16" s="51" t="s">
        <v>166</v>
      </c>
      <c r="C16" s="82"/>
      <c r="D16" s="82"/>
      <c r="E16" s="53">
        <v>7</v>
      </c>
      <c r="F16" s="33" t="s">
        <v>49</v>
      </c>
      <c r="G16" s="82"/>
      <c r="H16" s="81" t="s">
        <v>194</v>
      </c>
      <c r="I16" s="81" t="s">
        <v>195</v>
      </c>
      <c r="J16" s="81" t="s">
        <v>195</v>
      </c>
      <c r="K16" s="82" t="s">
        <v>196</v>
      </c>
      <c r="L16" s="81" t="s">
        <v>197</v>
      </c>
      <c r="M16" s="82" t="s">
        <v>198</v>
      </c>
      <c r="N16" s="2"/>
      <c r="O16" s="81"/>
      <c r="P16" s="3"/>
      <c r="Q16" s="99"/>
      <c r="R16" s="100"/>
      <c r="S16" s="99"/>
      <c r="T16" s="103"/>
      <c r="U16" s="97"/>
      <c r="AF16" s="3"/>
    </row>
    <row r="17" spans="1:32">
      <c r="A17" s="50">
        <v>2</v>
      </c>
      <c r="B17" s="50" t="s">
        <v>166</v>
      </c>
      <c r="C17" s="82"/>
      <c r="D17" s="82"/>
      <c r="E17" s="53">
        <v>5</v>
      </c>
      <c r="F17" s="73" t="s">
        <v>52</v>
      </c>
      <c r="G17" s="82"/>
      <c r="H17" s="81" t="s">
        <v>209</v>
      </c>
      <c r="I17" s="81"/>
      <c r="J17" s="81"/>
      <c r="K17" s="120"/>
      <c r="L17" s="120"/>
      <c r="M17" s="82"/>
      <c r="N17" s="2"/>
      <c r="O17" s="81"/>
      <c r="P17" s="3"/>
      <c r="Q17" s="99"/>
      <c r="R17" s="100"/>
      <c r="S17" s="99"/>
      <c r="T17" s="103"/>
      <c r="U17" s="97"/>
      <c r="AF17" s="3"/>
    </row>
    <row r="18" spans="1:32">
      <c r="A18" s="51">
        <v>2</v>
      </c>
      <c r="B18" s="51" t="s">
        <v>166</v>
      </c>
      <c r="C18" s="82"/>
      <c r="D18" s="82"/>
      <c r="E18" s="53">
        <v>6</v>
      </c>
      <c r="F18" s="34" t="s">
        <v>50</v>
      </c>
      <c r="G18" s="82"/>
      <c r="H18" s="81" t="s">
        <v>209</v>
      </c>
      <c r="I18" s="81"/>
      <c r="J18" s="81"/>
      <c r="K18" s="82"/>
      <c r="L18" s="81"/>
      <c r="M18" s="88"/>
      <c r="N18" s="2"/>
      <c r="O18" s="81"/>
      <c r="P18" s="3"/>
      <c r="Q18" s="99"/>
      <c r="R18" s="100"/>
      <c r="S18" s="99"/>
      <c r="T18" s="103"/>
      <c r="U18" s="97"/>
      <c r="V18" s="3"/>
      <c r="W18" s="3"/>
      <c r="X18" s="3"/>
      <c r="Y18" s="3"/>
      <c r="Z18" s="3"/>
      <c r="AA18" s="3"/>
      <c r="AB18" s="3"/>
      <c r="AC18" s="3"/>
      <c r="AD18" s="3"/>
      <c r="AE18" s="3"/>
      <c r="AF18" s="3"/>
    </row>
    <row r="19" spans="1:32" ht="27">
      <c r="A19" s="50">
        <v>2</v>
      </c>
      <c r="B19" s="50" t="s">
        <v>166</v>
      </c>
      <c r="C19" s="82"/>
      <c r="D19" s="82"/>
      <c r="E19" s="53">
        <v>8</v>
      </c>
      <c r="F19" s="55" t="s">
        <v>63</v>
      </c>
      <c r="H19" s="81" t="s">
        <v>210</v>
      </c>
      <c r="I19" s="81" t="s">
        <v>195</v>
      </c>
      <c r="J19" s="81" t="s">
        <v>195</v>
      </c>
      <c r="K19" s="82" t="s">
        <v>196</v>
      </c>
      <c r="L19" s="81" t="s">
        <v>197</v>
      </c>
      <c r="M19" s="82" t="s">
        <v>198</v>
      </c>
      <c r="N19" s="2"/>
      <c r="O19" s="81"/>
      <c r="Q19" s="99"/>
      <c r="R19" s="100"/>
      <c r="S19" s="99"/>
      <c r="T19" s="103"/>
      <c r="U19" s="111"/>
    </row>
    <row r="20" spans="1:32" ht="27">
      <c r="A20" s="51">
        <v>2</v>
      </c>
      <c r="B20" s="51" t="s">
        <v>166</v>
      </c>
      <c r="C20" s="82"/>
      <c r="D20" s="82"/>
      <c r="E20" s="53">
        <v>9</v>
      </c>
      <c r="F20" s="34" t="s">
        <v>69</v>
      </c>
      <c r="G20" s="82"/>
      <c r="H20" s="81" t="s">
        <v>210</v>
      </c>
      <c r="I20" s="81" t="s">
        <v>195</v>
      </c>
      <c r="J20" s="81" t="s">
        <v>195</v>
      </c>
      <c r="K20" s="82" t="s">
        <v>196</v>
      </c>
      <c r="L20" s="81" t="s">
        <v>197</v>
      </c>
      <c r="M20" s="82" t="s">
        <v>198</v>
      </c>
      <c r="N20" s="2"/>
      <c r="O20" s="82"/>
      <c r="Q20" s="99"/>
      <c r="R20" s="100"/>
      <c r="S20" s="99"/>
      <c r="T20" s="103"/>
      <c r="U20" s="112"/>
    </row>
    <row r="21" spans="1:32" ht="27">
      <c r="A21" s="50">
        <v>2</v>
      </c>
      <c r="B21" s="50" t="s">
        <v>166</v>
      </c>
      <c r="C21" s="82"/>
      <c r="D21" s="82"/>
      <c r="E21" s="53">
        <v>10</v>
      </c>
      <c r="F21" s="55" t="s">
        <v>54</v>
      </c>
      <c r="G21" s="82"/>
      <c r="H21" s="81" t="s">
        <v>209</v>
      </c>
      <c r="I21" s="81" t="s">
        <v>195</v>
      </c>
      <c r="J21" s="81" t="s">
        <v>195</v>
      </c>
      <c r="K21" s="82" t="s">
        <v>196</v>
      </c>
      <c r="L21" s="81" t="s">
        <v>197</v>
      </c>
      <c r="M21" s="82" t="s">
        <v>198</v>
      </c>
      <c r="N21" s="2"/>
      <c r="O21" s="82"/>
      <c r="Q21" s="114"/>
      <c r="R21" s="113"/>
      <c r="S21" s="99"/>
      <c r="T21" s="103"/>
      <c r="U21" s="111"/>
    </row>
    <row r="22" spans="1:32" ht="27">
      <c r="A22" s="51">
        <v>2</v>
      </c>
      <c r="B22" s="51" t="s">
        <v>166</v>
      </c>
      <c r="C22" s="82"/>
      <c r="D22" s="82"/>
      <c r="E22" s="53">
        <v>11</v>
      </c>
      <c r="F22" s="33" t="s">
        <v>64</v>
      </c>
      <c r="G22" s="82"/>
      <c r="H22" s="81" t="s">
        <v>209</v>
      </c>
      <c r="I22" s="81" t="s">
        <v>195</v>
      </c>
      <c r="J22" s="81" t="s">
        <v>195</v>
      </c>
      <c r="K22" s="82" t="s">
        <v>196</v>
      </c>
      <c r="L22" s="81" t="s">
        <v>197</v>
      </c>
      <c r="M22" s="82" t="s">
        <v>198</v>
      </c>
      <c r="N22" s="2"/>
      <c r="O22" s="82"/>
      <c r="Q22" s="99"/>
      <c r="R22" s="100"/>
      <c r="S22" s="99"/>
      <c r="T22" s="103"/>
      <c r="U22" s="111"/>
    </row>
    <row r="23" spans="1:32" ht="27">
      <c r="A23" s="50">
        <v>2</v>
      </c>
      <c r="B23" s="50" t="s">
        <v>166</v>
      </c>
      <c r="C23" s="82"/>
      <c r="D23" s="82"/>
      <c r="E23" s="53">
        <v>12</v>
      </c>
      <c r="F23" s="73" t="s">
        <v>80</v>
      </c>
      <c r="G23" s="82"/>
      <c r="H23" s="81" t="s">
        <v>209</v>
      </c>
      <c r="I23" s="81" t="s">
        <v>195</v>
      </c>
      <c r="J23" s="81" t="s">
        <v>195</v>
      </c>
      <c r="K23" s="82" t="s">
        <v>196</v>
      </c>
      <c r="L23" s="81" t="s">
        <v>197</v>
      </c>
      <c r="M23" s="82" t="s">
        <v>198</v>
      </c>
      <c r="N23" s="2"/>
      <c r="O23" s="82"/>
      <c r="Q23" s="99"/>
      <c r="R23" s="100"/>
      <c r="S23" s="99"/>
      <c r="T23" s="103"/>
      <c r="U23" s="111"/>
    </row>
    <row r="24" spans="1:32" ht="27">
      <c r="A24" s="51">
        <v>2</v>
      </c>
      <c r="B24" s="51" t="s">
        <v>166</v>
      </c>
      <c r="C24" s="82"/>
      <c r="D24" s="82"/>
      <c r="E24" s="53">
        <v>13</v>
      </c>
      <c r="F24" s="33" t="s">
        <v>83</v>
      </c>
      <c r="G24" s="82"/>
      <c r="H24" s="81" t="s">
        <v>210</v>
      </c>
      <c r="I24" s="81" t="s">
        <v>195</v>
      </c>
      <c r="J24" s="81" t="s">
        <v>195</v>
      </c>
      <c r="K24" s="82" t="s">
        <v>196</v>
      </c>
      <c r="L24" s="81" t="s">
        <v>197</v>
      </c>
      <c r="M24" s="82" t="s">
        <v>198</v>
      </c>
      <c r="N24" s="2"/>
      <c r="O24" s="82"/>
      <c r="Q24" s="99"/>
      <c r="R24" s="100"/>
      <c r="S24" s="99"/>
      <c r="T24" s="103"/>
      <c r="U24" s="97"/>
    </row>
    <row r="25" spans="1:32" ht="27">
      <c r="A25" s="50">
        <v>2</v>
      </c>
      <c r="B25" s="50" t="s">
        <v>166</v>
      </c>
      <c r="C25" s="82"/>
      <c r="D25" s="82"/>
      <c r="E25" s="53">
        <v>14</v>
      </c>
      <c r="F25" s="73" t="s">
        <v>85</v>
      </c>
      <c r="G25" s="82"/>
      <c r="H25" s="81" t="s">
        <v>210</v>
      </c>
      <c r="I25" s="81" t="s">
        <v>195</v>
      </c>
      <c r="J25" s="81" t="s">
        <v>195</v>
      </c>
      <c r="K25" s="82" t="s">
        <v>196</v>
      </c>
      <c r="L25" s="81" t="s">
        <v>197</v>
      </c>
      <c r="M25" s="82" t="s">
        <v>198</v>
      </c>
      <c r="N25" s="2"/>
      <c r="O25" s="82"/>
      <c r="Q25" s="99"/>
      <c r="R25" s="100"/>
      <c r="S25" s="99"/>
      <c r="T25" s="103"/>
      <c r="U25" s="97"/>
    </row>
    <row r="26" spans="1:32" ht="27">
      <c r="A26" s="51">
        <v>2</v>
      </c>
      <c r="B26" s="51" t="s">
        <v>166</v>
      </c>
      <c r="C26" s="82"/>
      <c r="D26" s="82"/>
      <c r="E26" s="53">
        <v>15</v>
      </c>
      <c r="F26" s="33" t="s">
        <v>87</v>
      </c>
      <c r="G26" s="82"/>
      <c r="H26" s="81" t="s">
        <v>210</v>
      </c>
      <c r="I26" s="81" t="s">
        <v>195</v>
      </c>
      <c r="J26" s="81" t="s">
        <v>195</v>
      </c>
      <c r="K26" s="82" t="s">
        <v>196</v>
      </c>
      <c r="L26" s="81" t="s">
        <v>197</v>
      </c>
      <c r="M26" s="82" t="s">
        <v>198</v>
      </c>
      <c r="N26" s="2"/>
      <c r="O26" s="82"/>
      <c r="Q26" s="99"/>
      <c r="R26" s="100"/>
      <c r="S26" s="99"/>
      <c r="T26" s="103"/>
      <c r="U26" s="97"/>
    </row>
    <row r="27" spans="1:32" ht="25.5">
      <c r="A27" s="50">
        <v>2</v>
      </c>
      <c r="B27" s="50" t="s">
        <v>166</v>
      </c>
      <c r="C27" s="82"/>
      <c r="D27" s="82"/>
      <c r="E27" s="53">
        <v>16</v>
      </c>
      <c r="F27" s="73" t="s">
        <v>88</v>
      </c>
      <c r="G27" s="82"/>
      <c r="H27" s="81" t="s">
        <v>209</v>
      </c>
      <c r="I27" s="81" t="s">
        <v>195</v>
      </c>
      <c r="J27" s="81" t="s">
        <v>204</v>
      </c>
      <c r="K27" s="82" t="s">
        <v>205</v>
      </c>
      <c r="L27" s="81" t="s">
        <v>232</v>
      </c>
      <c r="M27" s="82" t="s">
        <v>207</v>
      </c>
      <c r="N27" s="203" t="s">
        <v>233</v>
      </c>
      <c r="O27" s="82"/>
      <c r="Q27" s="99"/>
      <c r="R27" s="100"/>
      <c r="S27" s="99"/>
      <c r="T27" s="103"/>
      <c r="U27" s="97"/>
    </row>
    <row r="28" spans="1:32">
      <c r="A28" s="51">
        <v>2</v>
      </c>
      <c r="B28" s="51" t="s">
        <v>166</v>
      </c>
      <c r="C28" s="82"/>
      <c r="D28" s="82"/>
      <c r="E28" s="53">
        <v>17</v>
      </c>
      <c r="F28" s="33" t="s">
        <v>89</v>
      </c>
      <c r="G28" s="82"/>
      <c r="H28" s="81" t="s">
        <v>212</v>
      </c>
      <c r="I28" s="81" t="s">
        <v>195</v>
      </c>
      <c r="J28" s="81" t="s">
        <v>204</v>
      </c>
      <c r="K28" s="82" t="s">
        <v>205</v>
      </c>
      <c r="L28" s="81" t="s">
        <v>197</v>
      </c>
      <c r="M28" s="82" t="s">
        <v>207</v>
      </c>
      <c r="N28" s="204" t="s">
        <v>234</v>
      </c>
      <c r="O28" s="82"/>
      <c r="Q28" s="99"/>
      <c r="R28" s="100"/>
      <c r="S28" s="99"/>
      <c r="T28" s="103"/>
      <c r="U28" s="97"/>
    </row>
    <row r="29" spans="1:32" ht="27">
      <c r="A29" s="50">
        <v>2</v>
      </c>
      <c r="B29" s="50" t="s">
        <v>166</v>
      </c>
      <c r="C29" s="82"/>
      <c r="D29" s="82"/>
      <c r="E29" s="53">
        <v>18</v>
      </c>
      <c r="F29" s="73" t="s">
        <v>90</v>
      </c>
      <c r="G29" s="82"/>
      <c r="H29" s="81" t="s">
        <v>213</v>
      </c>
      <c r="I29" s="81" t="s">
        <v>195</v>
      </c>
      <c r="J29" s="81" t="s">
        <v>195</v>
      </c>
      <c r="K29" s="82" t="s">
        <v>196</v>
      </c>
      <c r="L29" s="81" t="s">
        <v>197</v>
      </c>
      <c r="M29" s="82" t="s">
        <v>198</v>
      </c>
      <c r="N29" s="2"/>
      <c r="O29" s="82"/>
      <c r="Q29" s="99"/>
      <c r="R29" s="100"/>
      <c r="S29" s="99"/>
      <c r="T29" s="103"/>
      <c r="U29" s="97"/>
    </row>
    <row r="30" spans="1:32">
      <c r="A30" s="50" t="s">
        <v>167</v>
      </c>
      <c r="B30" s="50" t="s">
        <v>168</v>
      </c>
      <c r="C30" s="82"/>
      <c r="D30" s="82"/>
      <c r="E30" s="53">
        <v>7</v>
      </c>
      <c r="F30" s="73" t="s">
        <v>49</v>
      </c>
      <c r="G30" s="82"/>
      <c r="H30" s="81"/>
      <c r="I30" s="81"/>
      <c r="J30" s="81"/>
      <c r="K30" s="82"/>
      <c r="L30" s="81"/>
      <c r="M30" s="87"/>
      <c r="N30" s="2"/>
      <c r="O30" s="82"/>
      <c r="Q30" s="99"/>
      <c r="R30" s="100"/>
      <c r="S30" s="99"/>
      <c r="T30" s="103"/>
      <c r="U30" s="97"/>
    </row>
    <row r="31" spans="1:32">
      <c r="A31" s="51" t="s">
        <v>167</v>
      </c>
      <c r="B31" s="51" t="s">
        <v>168</v>
      </c>
      <c r="C31" s="82"/>
      <c r="D31" s="82"/>
      <c r="E31" s="53">
        <v>5</v>
      </c>
      <c r="F31" s="33" t="s">
        <v>52</v>
      </c>
      <c r="G31" s="82"/>
      <c r="H31" s="81"/>
      <c r="I31" s="81"/>
      <c r="J31" s="81"/>
      <c r="K31" s="82"/>
      <c r="L31" s="120"/>
      <c r="M31" s="82"/>
      <c r="N31" s="2"/>
      <c r="O31" s="82"/>
      <c r="Q31" s="99"/>
      <c r="R31" s="100"/>
      <c r="S31" s="99"/>
      <c r="T31" s="103"/>
      <c r="U31" s="97"/>
    </row>
    <row r="32" spans="1:32">
      <c r="A32" s="50" t="s">
        <v>167</v>
      </c>
      <c r="B32" s="50" t="s">
        <v>168</v>
      </c>
      <c r="C32" s="82"/>
      <c r="D32" s="82"/>
      <c r="E32" s="53">
        <v>6</v>
      </c>
      <c r="F32" s="73" t="s">
        <v>50</v>
      </c>
      <c r="G32" s="82"/>
      <c r="H32" s="81"/>
      <c r="I32" s="81"/>
      <c r="J32" s="81"/>
      <c r="K32" s="82"/>
      <c r="L32" s="81"/>
      <c r="M32" s="82"/>
      <c r="N32" s="2"/>
      <c r="O32" s="82"/>
      <c r="Q32" s="99"/>
      <c r="R32" s="100"/>
      <c r="S32" s="99"/>
      <c r="T32" s="103"/>
      <c r="U32" s="112"/>
    </row>
    <row r="33" spans="1:21">
      <c r="A33" s="51" t="s">
        <v>167</v>
      </c>
      <c r="B33" s="51" t="s">
        <v>168</v>
      </c>
      <c r="C33" s="82"/>
      <c r="D33" s="82"/>
      <c r="E33" s="53">
        <v>10</v>
      </c>
      <c r="F33" s="33" t="s">
        <v>54</v>
      </c>
      <c r="G33" s="82"/>
      <c r="H33" s="81"/>
      <c r="I33" s="81"/>
      <c r="J33" s="81"/>
      <c r="K33" s="82"/>
      <c r="L33" s="81"/>
      <c r="M33" s="82"/>
      <c r="N33" s="2"/>
      <c r="O33" s="82"/>
      <c r="Q33" s="99"/>
      <c r="R33" s="100"/>
      <c r="S33" s="99"/>
      <c r="T33" s="103"/>
      <c r="U33" s="97"/>
    </row>
    <row r="34" spans="1:21">
      <c r="A34" s="50" t="s">
        <v>167</v>
      </c>
      <c r="B34" s="50" t="s">
        <v>168</v>
      </c>
      <c r="C34" s="82"/>
      <c r="D34" s="82"/>
      <c r="E34" s="54">
        <v>19</v>
      </c>
      <c r="F34" s="73" t="s">
        <v>70</v>
      </c>
      <c r="G34" s="82"/>
      <c r="H34" s="81" t="s">
        <v>215</v>
      </c>
      <c r="I34" s="81" t="s">
        <v>195</v>
      </c>
      <c r="J34" s="81" t="s">
        <v>204</v>
      </c>
      <c r="K34" s="82" t="s">
        <v>205</v>
      </c>
      <c r="L34" s="81" t="s">
        <v>197</v>
      </c>
      <c r="M34" s="206" t="s">
        <v>207</v>
      </c>
      <c r="N34" s="2" t="s">
        <v>235</v>
      </c>
      <c r="O34" s="82"/>
      <c r="Q34" s="99"/>
      <c r="R34" s="100"/>
      <c r="S34" s="99"/>
      <c r="T34" s="103"/>
      <c r="U34" s="97"/>
    </row>
    <row r="35" spans="1:21">
      <c r="A35" s="51" t="s">
        <v>169</v>
      </c>
      <c r="B35" s="51" t="s">
        <v>168</v>
      </c>
      <c r="C35" s="82"/>
      <c r="D35" s="82"/>
      <c r="E35" s="53">
        <v>7</v>
      </c>
      <c r="F35" s="33" t="s">
        <v>49</v>
      </c>
      <c r="G35" s="82"/>
      <c r="H35" s="81"/>
      <c r="I35" s="81"/>
      <c r="J35" s="81"/>
      <c r="K35" s="82"/>
      <c r="L35" s="81"/>
      <c r="M35" s="82"/>
      <c r="N35" s="2"/>
      <c r="O35" s="82"/>
      <c r="Q35" s="99"/>
      <c r="R35" s="100"/>
      <c r="S35" s="99"/>
      <c r="T35" s="103"/>
      <c r="U35" s="97"/>
    </row>
    <row r="36" spans="1:21">
      <c r="A36" s="50" t="s">
        <v>169</v>
      </c>
      <c r="B36" s="50" t="s">
        <v>168</v>
      </c>
      <c r="C36" s="82"/>
      <c r="D36" s="82"/>
      <c r="E36" s="53">
        <v>10</v>
      </c>
      <c r="F36" s="73" t="s">
        <v>54</v>
      </c>
      <c r="G36" s="82"/>
      <c r="H36" s="81"/>
      <c r="I36" s="81"/>
      <c r="J36" s="81"/>
      <c r="K36" s="82"/>
      <c r="L36" s="81"/>
      <c r="M36" s="82"/>
      <c r="N36" s="2"/>
      <c r="O36" s="82"/>
      <c r="Q36" s="99"/>
      <c r="R36" s="100"/>
      <c r="S36" s="99"/>
      <c r="T36" s="103"/>
      <c r="U36" s="100"/>
    </row>
    <row r="37" spans="1:21">
      <c r="A37" s="51" t="s">
        <v>169</v>
      </c>
      <c r="B37" s="51" t="s">
        <v>168</v>
      </c>
      <c r="C37" s="82"/>
      <c r="D37" s="82"/>
      <c r="E37" s="54">
        <v>6</v>
      </c>
      <c r="F37" s="33" t="s">
        <v>57</v>
      </c>
      <c r="G37" s="82"/>
      <c r="H37" s="81"/>
      <c r="I37" s="81"/>
      <c r="J37" s="81"/>
      <c r="K37" s="82"/>
      <c r="L37" s="81"/>
      <c r="M37" s="82"/>
      <c r="N37" s="2"/>
      <c r="O37" s="82"/>
      <c r="Q37" s="99"/>
      <c r="R37" s="99"/>
      <c r="S37" s="99"/>
      <c r="T37" s="110"/>
      <c r="U37" s="97"/>
    </row>
    <row r="38" spans="1:21">
      <c r="A38" s="50" t="s">
        <v>169</v>
      </c>
      <c r="B38" s="50" t="s">
        <v>168</v>
      </c>
      <c r="C38" s="82"/>
      <c r="D38" s="82"/>
      <c r="E38" s="54">
        <v>5</v>
      </c>
      <c r="F38" s="73" t="s">
        <v>52</v>
      </c>
      <c r="G38" s="82"/>
      <c r="H38" s="81"/>
      <c r="I38" s="81"/>
      <c r="J38" s="81"/>
      <c r="K38" s="82"/>
      <c r="L38" s="81"/>
      <c r="M38" s="82"/>
      <c r="N38" s="2"/>
      <c r="O38" s="82"/>
      <c r="Q38" s="99"/>
      <c r="R38" s="100"/>
      <c r="S38" s="99"/>
      <c r="T38" s="103"/>
      <c r="U38" s="112"/>
    </row>
    <row r="39" spans="1:21">
      <c r="A39" s="50" t="s">
        <v>170</v>
      </c>
      <c r="B39" s="50" t="s">
        <v>171</v>
      </c>
      <c r="C39" s="82"/>
      <c r="D39" s="82"/>
      <c r="E39" s="53">
        <v>7</v>
      </c>
      <c r="F39" s="73" t="s">
        <v>49</v>
      </c>
      <c r="G39" s="82"/>
      <c r="H39" s="81"/>
      <c r="I39" s="81"/>
      <c r="J39" s="81"/>
      <c r="K39" s="82"/>
      <c r="L39" s="81"/>
      <c r="M39" s="82"/>
      <c r="N39" s="2"/>
      <c r="O39" s="82"/>
      <c r="Q39" s="99"/>
      <c r="R39" s="100"/>
      <c r="S39" s="99"/>
      <c r="T39" s="103"/>
      <c r="U39" s="112"/>
    </row>
    <row r="40" spans="1:21">
      <c r="A40" s="51" t="s">
        <v>170</v>
      </c>
      <c r="B40" s="51" t="s">
        <v>171</v>
      </c>
      <c r="C40" s="82"/>
      <c r="D40" s="82"/>
      <c r="E40" s="53">
        <v>10</v>
      </c>
      <c r="F40" s="33" t="s">
        <v>54</v>
      </c>
      <c r="G40" s="82"/>
      <c r="H40" s="81"/>
      <c r="I40" s="81"/>
      <c r="J40" s="81"/>
      <c r="K40" s="82"/>
      <c r="L40" s="81"/>
      <c r="M40" s="82"/>
      <c r="N40" s="2"/>
      <c r="O40" s="82"/>
      <c r="Q40" s="99"/>
      <c r="R40" s="100"/>
      <c r="S40" s="99"/>
      <c r="T40" s="103"/>
      <c r="U40" s="97"/>
    </row>
    <row r="41" spans="1:21" ht="27">
      <c r="A41" s="50" t="s">
        <v>170</v>
      </c>
      <c r="B41" s="50" t="s">
        <v>171</v>
      </c>
      <c r="C41" s="82"/>
      <c r="D41" s="82"/>
      <c r="E41" s="54">
        <v>20</v>
      </c>
      <c r="F41" s="73" t="s">
        <v>58</v>
      </c>
      <c r="G41" s="82"/>
      <c r="H41" s="81" t="s">
        <v>217</v>
      </c>
      <c r="I41" s="81" t="s">
        <v>195</v>
      </c>
      <c r="J41" s="81" t="s">
        <v>195</v>
      </c>
      <c r="K41" s="82" t="s">
        <v>196</v>
      </c>
      <c r="L41" s="81" t="s">
        <v>197</v>
      </c>
      <c r="M41" s="82" t="s">
        <v>198</v>
      </c>
      <c r="N41" s="2"/>
      <c r="O41" s="82"/>
      <c r="Q41" s="99"/>
      <c r="R41" s="100"/>
      <c r="S41" s="99"/>
      <c r="T41" s="103"/>
      <c r="U41" s="112"/>
    </row>
    <row r="42" spans="1:21">
      <c r="A42" s="51" t="s">
        <v>170</v>
      </c>
      <c r="B42" s="51" t="s">
        <v>171</v>
      </c>
      <c r="C42" s="82"/>
      <c r="D42" s="82"/>
      <c r="E42" s="53">
        <v>11</v>
      </c>
      <c r="F42" s="33" t="s">
        <v>64</v>
      </c>
      <c r="G42" s="82"/>
      <c r="H42" s="81"/>
      <c r="I42" s="81"/>
      <c r="J42" s="81"/>
      <c r="K42" s="82"/>
      <c r="L42" s="81"/>
      <c r="M42" s="82"/>
      <c r="N42" s="2"/>
      <c r="O42" s="82"/>
      <c r="Q42" s="99"/>
      <c r="R42" s="100"/>
      <c r="S42" s="99"/>
      <c r="T42" s="103"/>
      <c r="U42" s="97"/>
    </row>
    <row r="43" spans="1:21">
      <c r="A43" s="50" t="s">
        <v>170</v>
      </c>
      <c r="B43" s="50" t="s">
        <v>171</v>
      </c>
      <c r="C43" s="82"/>
      <c r="D43" s="82"/>
      <c r="E43" s="53">
        <v>12</v>
      </c>
      <c r="F43" s="73" t="s">
        <v>71</v>
      </c>
      <c r="G43" s="82"/>
      <c r="H43" s="81"/>
      <c r="I43" s="81"/>
      <c r="J43" s="81"/>
      <c r="K43" s="82"/>
      <c r="L43" s="81"/>
      <c r="M43" s="82"/>
      <c r="N43" s="2"/>
      <c r="O43" s="82"/>
      <c r="Q43" s="99"/>
      <c r="R43" s="100"/>
      <c r="S43" s="99"/>
      <c r="T43" s="98"/>
      <c r="U43" s="97"/>
    </row>
    <row r="44" spans="1:21">
      <c r="A44" s="51" t="s">
        <v>170</v>
      </c>
      <c r="B44" s="51" t="s">
        <v>171</v>
      </c>
      <c r="C44" s="82"/>
      <c r="D44" s="82"/>
      <c r="E44" s="53">
        <v>8</v>
      </c>
      <c r="F44" s="33" t="s">
        <v>76</v>
      </c>
      <c r="G44" s="82"/>
      <c r="H44" s="81"/>
      <c r="I44" s="81"/>
      <c r="J44" s="81"/>
      <c r="K44" s="82"/>
      <c r="L44" s="81"/>
      <c r="M44" s="82"/>
      <c r="N44" s="2"/>
      <c r="O44" s="82"/>
      <c r="Q44" s="99"/>
      <c r="R44" s="100"/>
      <c r="S44" s="99"/>
      <c r="T44" s="110"/>
      <c r="U44" s="97"/>
    </row>
    <row r="45" spans="1:21">
      <c r="A45" s="50" t="s">
        <v>170</v>
      </c>
      <c r="B45" s="50" t="s">
        <v>171</v>
      </c>
      <c r="C45" s="82"/>
      <c r="D45" s="82"/>
      <c r="E45" s="53">
        <v>9</v>
      </c>
      <c r="F45" s="73" t="s">
        <v>69</v>
      </c>
      <c r="G45" s="82"/>
      <c r="H45" s="81"/>
      <c r="I45" s="81"/>
      <c r="J45" s="81"/>
      <c r="K45" s="82"/>
      <c r="L45" s="81"/>
      <c r="M45" s="82"/>
      <c r="N45" s="2"/>
      <c r="O45" s="82"/>
      <c r="Q45" s="99"/>
      <c r="R45" s="100"/>
      <c r="S45" s="99"/>
      <c r="T45" s="110"/>
      <c r="U45" s="111"/>
    </row>
    <row r="46" spans="1:21">
      <c r="A46" s="51" t="s">
        <v>170</v>
      </c>
      <c r="B46" s="51" t="s">
        <v>171</v>
      </c>
      <c r="C46" s="82"/>
      <c r="D46" s="82"/>
      <c r="E46" s="54">
        <v>5</v>
      </c>
      <c r="F46" s="33" t="s">
        <v>81</v>
      </c>
      <c r="G46" s="82"/>
      <c r="H46" s="81"/>
      <c r="I46" s="81"/>
      <c r="J46" s="81"/>
      <c r="K46" s="82"/>
      <c r="L46" s="81"/>
      <c r="M46" s="82"/>
      <c r="N46" s="2"/>
      <c r="O46" s="82"/>
      <c r="Q46" s="99"/>
      <c r="R46" s="100"/>
      <c r="S46" s="99"/>
      <c r="T46" s="110"/>
      <c r="U46" s="111"/>
    </row>
    <row r="47" spans="1:21">
      <c r="A47" s="50" t="s">
        <v>170</v>
      </c>
      <c r="B47" s="50" t="s">
        <v>171</v>
      </c>
      <c r="C47" s="82"/>
      <c r="D47" s="82"/>
      <c r="E47" s="54">
        <v>6</v>
      </c>
      <c r="F47" s="73" t="s">
        <v>75</v>
      </c>
      <c r="G47" s="82"/>
      <c r="H47" s="81"/>
      <c r="I47" s="81"/>
      <c r="J47" s="81"/>
      <c r="K47" s="82"/>
      <c r="L47" s="81"/>
      <c r="M47" s="82"/>
      <c r="N47" s="2"/>
      <c r="O47" s="82"/>
      <c r="Q47" s="99"/>
      <c r="R47" s="100"/>
      <c r="S47" s="99"/>
      <c r="T47" s="110"/>
      <c r="U47" s="97"/>
    </row>
    <row r="48" spans="1:21">
      <c r="A48" s="51" t="s">
        <v>170</v>
      </c>
      <c r="B48" s="51" t="s">
        <v>171</v>
      </c>
      <c r="C48" s="82"/>
      <c r="D48" s="82"/>
      <c r="E48" s="53">
        <v>18</v>
      </c>
      <c r="F48" s="33" t="s">
        <v>86</v>
      </c>
      <c r="G48" s="82"/>
      <c r="H48" s="81"/>
      <c r="I48" s="81"/>
      <c r="J48" s="81"/>
      <c r="K48" s="82"/>
      <c r="L48" s="81"/>
      <c r="M48" s="82"/>
      <c r="N48" s="2"/>
      <c r="O48" s="82"/>
      <c r="Q48" s="99"/>
      <c r="R48" s="100"/>
      <c r="S48" s="99"/>
      <c r="T48" s="103"/>
      <c r="U48" s="97"/>
    </row>
    <row r="49" spans="1:21">
      <c r="A49" s="50" t="s">
        <v>170</v>
      </c>
      <c r="B49" s="50" t="s">
        <v>171</v>
      </c>
      <c r="C49" s="82"/>
      <c r="D49" s="82"/>
      <c r="E49" s="53">
        <v>18</v>
      </c>
      <c r="F49" s="73" t="s">
        <v>86</v>
      </c>
      <c r="G49" s="82"/>
      <c r="H49" s="81"/>
      <c r="I49" s="81"/>
      <c r="J49" s="81"/>
      <c r="K49" s="82"/>
      <c r="L49" s="81"/>
      <c r="M49" s="82"/>
      <c r="N49" s="2"/>
      <c r="O49" s="82"/>
      <c r="Q49" s="99"/>
      <c r="R49" s="100"/>
      <c r="S49" s="99"/>
      <c r="T49" s="103"/>
      <c r="U49" s="97"/>
    </row>
    <row r="50" spans="1:21">
      <c r="A50" s="51" t="s">
        <v>170</v>
      </c>
      <c r="B50" s="51" t="s">
        <v>171</v>
      </c>
      <c r="C50" s="82"/>
      <c r="D50" s="82"/>
      <c r="E50" s="53">
        <v>13</v>
      </c>
      <c r="F50" s="33" t="s">
        <v>83</v>
      </c>
      <c r="G50" s="82"/>
      <c r="H50" s="81"/>
      <c r="I50" s="81"/>
      <c r="J50" s="81"/>
      <c r="K50" s="120"/>
      <c r="L50" s="120"/>
      <c r="M50" s="82"/>
      <c r="N50" s="2"/>
      <c r="O50" s="82"/>
      <c r="Q50" s="99"/>
      <c r="R50" s="100"/>
      <c r="S50" s="99"/>
      <c r="T50" s="103"/>
      <c r="U50" s="97"/>
    </row>
    <row r="51" spans="1:21">
      <c r="A51" s="50" t="s">
        <v>170</v>
      </c>
      <c r="B51" s="50" t="s">
        <v>171</v>
      </c>
      <c r="C51" s="82"/>
      <c r="D51" s="82"/>
      <c r="E51" s="54">
        <v>14</v>
      </c>
      <c r="F51" s="73" t="s">
        <v>85</v>
      </c>
      <c r="G51" s="82"/>
      <c r="H51" s="81"/>
      <c r="I51" s="81"/>
      <c r="J51" s="81"/>
      <c r="K51" s="82"/>
      <c r="L51" s="81"/>
      <c r="M51" s="82"/>
      <c r="N51" s="2"/>
      <c r="O51" s="82"/>
      <c r="Q51" s="99"/>
      <c r="R51" s="100"/>
      <c r="S51" s="99"/>
      <c r="T51" s="103"/>
      <c r="U51" s="97"/>
    </row>
    <row r="52" spans="1:21">
      <c r="A52" s="51" t="s">
        <v>170</v>
      </c>
      <c r="B52" s="51" t="s">
        <v>171</v>
      </c>
      <c r="C52" s="82"/>
      <c r="D52" s="82"/>
      <c r="E52" s="54">
        <v>15</v>
      </c>
      <c r="F52" s="33" t="s">
        <v>87</v>
      </c>
      <c r="G52" s="82"/>
      <c r="H52" s="81"/>
      <c r="I52" s="81"/>
      <c r="J52" s="81"/>
      <c r="K52" s="120"/>
      <c r="L52" s="120"/>
      <c r="M52" s="82"/>
      <c r="N52" s="2"/>
      <c r="O52" s="82"/>
      <c r="Q52" s="99"/>
      <c r="R52" s="100"/>
      <c r="S52" s="99"/>
      <c r="T52" s="103"/>
      <c r="U52" s="97"/>
    </row>
    <row r="53" spans="1:21" ht="27">
      <c r="A53" s="50" t="s">
        <v>170</v>
      </c>
      <c r="B53" s="50" t="s">
        <v>171</v>
      </c>
      <c r="C53" s="82"/>
      <c r="D53" s="82"/>
      <c r="E53" s="54">
        <v>21</v>
      </c>
      <c r="F53" s="73" t="s">
        <v>59</v>
      </c>
      <c r="G53" s="82"/>
      <c r="H53" s="81" t="s">
        <v>210</v>
      </c>
      <c r="I53" s="81" t="s">
        <v>195</v>
      </c>
      <c r="J53" s="81" t="s">
        <v>195</v>
      </c>
      <c r="K53" s="82" t="s">
        <v>196</v>
      </c>
      <c r="L53" s="81" t="s">
        <v>197</v>
      </c>
      <c r="M53" s="82" t="s">
        <v>198</v>
      </c>
      <c r="N53" s="2"/>
      <c r="O53" s="82"/>
      <c r="Q53" s="99"/>
      <c r="R53" s="100"/>
      <c r="S53" s="99"/>
      <c r="T53" s="103"/>
      <c r="U53" s="97"/>
    </row>
    <row r="54" spans="1:21">
      <c r="A54" s="51" t="s">
        <v>172</v>
      </c>
      <c r="B54" s="51" t="s">
        <v>171</v>
      </c>
      <c r="C54" s="82"/>
      <c r="D54" s="82"/>
      <c r="E54" s="53">
        <v>7</v>
      </c>
      <c r="F54" s="200" t="s">
        <v>49</v>
      </c>
      <c r="G54" s="82"/>
      <c r="H54" s="81"/>
      <c r="I54" s="81"/>
      <c r="J54" s="81"/>
      <c r="K54" s="82"/>
      <c r="L54" s="81"/>
      <c r="M54" s="82"/>
      <c r="N54" s="2"/>
      <c r="O54" s="82"/>
      <c r="Q54" s="99"/>
      <c r="R54" s="100"/>
      <c r="S54" s="99"/>
      <c r="T54" s="103"/>
      <c r="U54" s="97"/>
    </row>
    <row r="55" spans="1:21" ht="120" customHeight="1">
      <c r="A55" s="50" t="s">
        <v>172</v>
      </c>
      <c r="B55" s="50" t="s">
        <v>171</v>
      </c>
      <c r="C55" s="82"/>
      <c r="D55" s="82"/>
      <c r="E55" s="54">
        <v>22</v>
      </c>
      <c r="F55" s="201" t="s">
        <v>55</v>
      </c>
      <c r="G55" s="82"/>
      <c r="H55" s="81" t="s">
        <v>210</v>
      </c>
      <c r="I55" s="81" t="s">
        <v>195</v>
      </c>
      <c r="J55" s="81" t="s">
        <v>195</v>
      </c>
      <c r="K55" s="82" t="s">
        <v>205</v>
      </c>
      <c r="L55" s="81" t="s">
        <v>197</v>
      </c>
      <c r="M55" s="206" t="s">
        <v>207</v>
      </c>
      <c r="N55" s="2" t="s">
        <v>236</v>
      </c>
      <c r="O55" s="82"/>
      <c r="Q55" s="213"/>
      <c r="R55" s="219"/>
      <c r="S55" s="216"/>
      <c r="T55" s="221"/>
      <c r="U55" s="97"/>
    </row>
    <row r="56" spans="1:21">
      <c r="A56" s="51" t="s">
        <v>172</v>
      </c>
      <c r="B56" s="51" t="s">
        <v>171</v>
      </c>
      <c r="C56" s="82"/>
      <c r="D56" s="82"/>
      <c r="E56" s="54">
        <v>21</v>
      </c>
      <c r="F56" s="200" t="s">
        <v>59</v>
      </c>
      <c r="H56" s="81"/>
      <c r="I56" s="81"/>
      <c r="J56" s="81"/>
      <c r="K56" s="82"/>
      <c r="L56" s="81"/>
      <c r="M56" s="82"/>
      <c r="N56" s="2"/>
      <c r="O56" s="82"/>
      <c r="Q56" s="213"/>
      <c r="R56" s="214"/>
      <c r="S56" s="216"/>
      <c r="T56" s="217"/>
      <c r="U56" s="97"/>
    </row>
    <row r="57" spans="1:21">
      <c r="A57" s="50" t="s">
        <v>172</v>
      </c>
      <c r="B57" s="50" t="s">
        <v>171</v>
      </c>
      <c r="C57" s="82"/>
      <c r="D57" s="82"/>
      <c r="E57" s="53">
        <v>12</v>
      </c>
      <c r="F57" s="201" t="s">
        <v>65</v>
      </c>
      <c r="G57" s="82"/>
      <c r="H57" s="81"/>
      <c r="I57" s="81"/>
      <c r="J57" s="81"/>
      <c r="K57" s="82"/>
      <c r="L57" s="81"/>
      <c r="M57" s="82"/>
      <c r="N57" s="2"/>
      <c r="O57" s="82"/>
      <c r="Q57" s="213"/>
      <c r="R57" s="215"/>
      <c r="S57" s="216"/>
      <c r="T57" s="218"/>
      <c r="U57" s="97"/>
    </row>
    <row r="58" spans="1:21" ht="27">
      <c r="A58" s="51" t="s">
        <v>172</v>
      </c>
      <c r="B58" s="51" t="s">
        <v>171</v>
      </c>
      <c r="C58" s="82"/>
      <c r="D58" s="82"/>
      <c r="E58" s="54">
        <v>23</v>
      </c>
      <c r="F58" s="200" t="s">
        <v>72</v>
      </c>
      <c r="G58" s="82"/>
      <c r="H58" s="81" t="s">
        <v>209</v>
      </c>
      <c r="I58" s="81" t="s">
        <v>195</v>
      </c>
      <c r="J58" s="81" t="s">
        <v>195</v>
      </c>
      <c r="K58" s="82" t="s">
        <v>196</v>
      </c>
      <c r="L58" s="81" t="s">
        <v>197</v>
      </c>
      <c r="M58" s="82" t="s">
        <v>198</v>
      </c>
      <c r="N58" s="2"/>
      <c r="O58" s="82"/>
      <c r="Q58" s="99"/>
      <c r="R58" s="100"/>
      <c r="S58" s="99"/>
      <c r="T58" s="98"/>
      <c r="U58" s="97"/>
    </row>
    <row r="59" spans="1:21" ht="27">
      <c r="A59" s="50" t="s">
        <v>172</v>
      </c>
      <c r="B59" s="50" t="s">
        <v>171</v>
      </c>
      <c r="C59" s="82"/>
      <c r="D59" s="82"/>
      <c r="E59" s="54">
        <v>24</v>
      </c>
      <c r="F59" s="201" t="s">
        <v>77</v>
      </c>
      <c r="H59" s="81" t="s">
        <v>209</v>
      </c>
      <c r="I59" s="81" t="s">
        <v>195</v>
      </c>
      <c r="J59" s="81" t="s">
        <v>195</v>
      </c>
      <c r="K59" s="82" t="s">
        <v>196</v>
      </c>
      <c r="L59" s="81" t="s">
        <v>197</v>
      </c>
      <c r="M59" s="82" t="s">
        <v>198</v>
      </c>
      <c r="N59" s="2"/>
      <c r="O59" s="82"/>
      <c r="Q59" s="99"/>
      <c r="R59" s="100"/>
      <c r="S59" s="99"/>
      <c r="T59" s="107"/>
      <c r="U59" s="97"/>
    </row>
    <row r="60" spans="1:21">
      <c r="A60" s="51" t="s">
        <v>173</v>
      </c>
      <c r="B60" s="51" t="s">
        <v>171</v>
      </c>
      <c r="C60" s="82"/>
      <c r="D60" s="82"/>
      <c r="E60" s="54">
        <v>6</v>
      </c>
      <c r="F60" s="200" t="s">
        <v>50</v>
      </c>
      <c r="G60" s="82"/>
      <c r="H60" s="81"/>
      <c r="I60" s="81"/>
      <c r="J60" s="81"/>
      <c r="K60" s="120"/>
      <c r="L60" s="120"/>
      <c r="M60" s="82"/>
      <c r="N60" s="2"/>
      <c r="O60" s="82"/>
      <c r="Q60" s="99"/>
      <c r="R60" s="100"/>
      <c r="S60" s="99"/>
      <c r="T60" s="107"/>
      <c r="U60" s="97"/>
    </row>
    <row r="61" spans="1:21">
      <c r="A61" s="50" t="s">
        <v>173</v>
      </c>
      <c r="B61" s="50" t="s">
        <v>171</v>
      </c>
      <c r="C61" s="82"/>
      <c r="D61" s="82"/>
      <c r="E61" s="54">
        <v>5</v>
      </c>
      <c r="F61" s="201" t="s">
        <v>52</v>
      </c>
      <c r="G61" s="82"/>
      <c r="H61" s="81"/>
      <c r="I61" s="81"/>
      <c r="J61" s="81"/>
      <c r="K61" s="82"/>
      <c r="L61" s="81"/>
      <c r="M61" s="82"/>
      <c r="N61" s="2"/>
      <c r="O61" s="82"/>
      <c r="Q61" s="99"/>
      <c r="R61" s="100"/>
      <c r="S61" s="99"/>
      <c r="T61" s="98"/>
      <c r="U61" s="105"/>
    </row>
    <row r="62" spans="1:21">
      <c r="A62" s="51" t="s">
        <v>173</v>
      </c>
      <c r="B62" s="51" t="s">
        <v>171</v>
      </c>
      <c r="C62" s="82"/>
      <c r="D62" s="82"/>
      <c r="E62" s="54">
        <v>24</v>
      </c>
      <c r="F62" s="200" t="s">
        <v>60</v>
      </c>
      <c r="G62" s="82"/>
      <c r="H62" s="81"/>
      <c r="I62" s="81"/>
      <c r="J62" s="81"/>
      <c r="K62" s="82"/>
      <c r="L62" s="81"/>
      <c r="M62" s="82"/>
      <c r="N62" s="2"/>
      <c r="O62" s="82"/>
      <c r="Q62" s="99"/>
      <c r="R62" s="100"/>
      <c r="S62" s="99"/>
      <c r="T62" s="98"/>
      <c r="U62" s="97"/>
    </row>
    <row r="63" spans="1:21" ht="25.5">
      <c r="A63" s="50" t="s">
        <v>173</v>
      </c>
      <c r="B63" s="50" t="s">
        <v>171</v>
      </c>
      <c r="C63" s="82"/>
      <c r="D63" s="82"/>
      <c r="E63" s="54">
        <v>25</v>
      </c>
      <c r="F63" s="201" t="s">
        <v>66</v>
      </c>
      <c r="G63" s="82"/>
      <c r="H63" s="81" t="s">
        <v>209</v>
      </c>
      <c r="I63" s="81" t="s">
        <v>195</v>
      </c>
      <c r="J63" s="81" t="s">
        <v>204</v>
      </c>
      <c r="K63" s="82" t="s">
        <v>205</v>
      </c>
      <c r="L63" s="81" t="s">
        <v>197</v>
      </c>
      <c r="M63" s="82" t="s">
        <v>207</v>
      </c>
      <c r="N63" s="203" t="s">
        <v>237</v>
      </c>
      <c r="O63" s="82"/>
      <c r="Q63" s="99"/>
      <c r="R63" s="100"/>
      <c r="S63" s="99"/>
      <c r="T63" s="98"/>
      <c r="U63" s="105"/>
    </row>
    <row r="64" spans="1:21">
      <c r="A64" s="51" t="s">
        <v>173</v>
      </c>
      <c r="B64" s="51" t="s">
        <v>171</v>
      </c>
      <c r="C64" s="82"/>
      <c r="D64" s="82"/>
      <c r="E64" s="53">
        <v>10</v>
      </c>
      <c r="F64" s="200" t="s">
        <v>54</v>
      </c>
      <c r="G64" s="82"/>
      <c r="H64" s="81"/>
      <c r="I64" s="81"/>
      <c r="J64" s="81"/>
      <c r="K64" s="82"/>
      <c r="L64" s="81"/>
      <c r="M64" s="82"/>
      <c r="N64" s="2"/>
      <c r="O64" s="82"/>
      <c r="Q64" s="99"/>
      <c r="R64" s="100"/>
      <c r="S64" s="99"/>
      <c r="T64" s="103"/>
      <c r="U64" s="105"/>
    </row>
    <row r="65" spans="1:21">
      <c r="A65" s="50" t="s">
        <v>173</v>
      </c>
      <c r="B65" s="50" t="s">
        <v>171</v>
      </c>
      <c r="C65" s="82"/>
      <c r="D65" s="82"/>
      <c r="E65" s="53">
        <v>7</v>
      </c>
      <c r="F65" s="201" t="s">
        <v>49</v>
      </c>
      <c r="G65" s="82"/>
      <c r="H65" s="81"/>
      <c r="I65" s="81"/>
      <c r="J65" s="81"/>
      <c r="K65" s="82"/>
      <c r="L65" s="81"/>
      <c r="M65" s="82"/>
      <c r="N65" s="2"/>
      <c r="O65" s="82"/>
      <c r="Q65" s="99"/>
      <c r="R65" s="100"/>
      <c r="S65" s="99"/>
      <c r="T65" s="107"/>
      <c r="U65" s="105"/>
    </row>
    <row r="66" spans="1:21" ht="27">
      <c r="A66" s="51" t="s">
        <v>173</v>
      </c>
      <c r="B66" s="51" t="s">
        <v>171</v>
      </c>
      <c r="C66" s="82"/>
      <c r="D66" s="82"/>
      <c r="E66" s="54">
        <v>26</v>
      </c>
      <c r="F66" s="200" t="s">
        <v>79</v>
      </c>
      <c r="G66" s="82"/>
      <c r="H66" s="81" t="s">
        <v>210</v>
      </c>
      <c r="I66" s="81" t="s">
        <v>195</v>
      </c>
      <c r="J66" s="81" t="s">
        <v>195</v>
      </c>
      <c r="K66" s="82" t="s">
        <v>196</v>
      </c>
      <c r="L66" s="81" t="s">
        <v>197</v>
      </c>
      <c r="M66" s="82" t="s">
        <v>198</v>
      </c>
      <c r="N66" s="2"/>
      <c r="O66" s="82"/>
      <c r="Q66" s="99"/>
      <c r="R66" s="100"/>
      <c r="S66" s="99"/>
      <c r="T66" s="107"/>
      <c r="U66" s="105"/>
    </row>
    <row r="67" spans="1:21" ht="27">
      <c r="A67" s="50" t="s">
        <v>173</v>
      </c>
      <c r="B67" s="50" t="s">
        <v>171</v>
      </c>
      <c r="C67" s="82"/>
      <c r="D67" s="82"/>
      <c r="E67" s="54">
        <v>27</v>
      </c>
      <c r="F67" s="201" t="s">
        <v>56</v>
      </c>
      <c r="G67" s="82"/>
      <c r="H67" s="81" t="s">
        <v>210</v>
      </c>
      <c r="I67" s="81" t="s">
        <v>195</v>
      </c>
      <c r="J67" s="81" t="s">
        <v>195</v>
      </c>
      <c r="K67" s="82" t="s">
        <v>196</v>
      </c>
      <c r="L67" s="81" t="s">
        <v>197</v>
      </c>
      <c r="M67" s="82" t="s">
        <v>198</v>
      </c>
      <c r="N67" s="2"/>
      <c r="O67" s="82"/>
      <c r="Q67" s="99"/>
      <c r="R67" s="100"/>
      <c r="S67" s="99"/>
      <c r="T67" s="107"/>
      <c r="U67" s="105"/>
    </row>
    <row r="68" spans="1:21" ht="27">
      <c r="A68" s="51" t="s">
        <v>173</v>
      </c>
      <c r="B68" s="51" t="s">
        <v>171</v>
      </c>
      <c r="C68" s="82"/>
      <c r="D68" s="82"/>
      <c r="E68" s="54">
        <v>28</v>
      </c>
      <c r="F68" s="200" t="s">
        <v>61</v>
      </c>
      <c r="G68" s="82"/>
      <c r="H68" s="81" t="s">
        <v>210</v>
      </c>
      <c r="I68" s="81" t="s">
        <v>195</v>
      </c>
      <c r="J68" s="81" t="s">
        <v>195</v>
      </c>
      <c r="K68" s="82" t="s">
        <v>196</v>
      </c>
      <c r="L68" s="81" t="s">
        <v>197</v>
      </c>
      <c r="M68" s="82" t="s">
        <v>198</v>
      </c>
      <c r="N68" s="2"/>
      <c r="O68" s="82"/>
      <c r="Q68" s="99"/>
      <c r="R68" s="100"/>
      <c r="S68" s="99"/>
      <c r="T68" s="98"/>
      <c r="U68" s="97"/>
    </row>
    <row r="69" spans="1:21">
      <c r="A69" s="50" t="s">
        <v>174</v>
      </c>
      <c r="B69" s="50" t="s">
        <v>171</v>
      </c>
      <c r="C69" s="82"/>
      <c r="D69" s="82"/>
      <c r="E69" s="53">
        <v>7</v>
      </c>
      <c r="F69" s="201" t="s">
        <v>51</v>
      </c>
      <c r="G69" s="82"/>
      <c r="H69" s="81"/>
      <c r="I69" s="81"/>
      <c r="J69" s="81"/>
      <c r="K69" s="82"/>
      <c r="L69" s="81"/>
      <c r="M69" s="82"/>
      <c r="N69" s="2"/>
      <c r="O69" s="82"/>
      <c r="Q69" s="99"/>
      <c r="R69" s="100"/>
      <c r="S69" s="99"/>
      <c r="T69" s="103"/>
      <c r="U69" s="97"/>
    </row>
    <row r="70" spans="1:21">
      <c r="A70" s="51" t="s">
        <v>174</v>
      </c>
      <c r="B70" s="51" t="s">
        <v>171</v>
      </c>
      <c r="C70" s="82"/>
      <c r="D70" s="82"/>
      <c r="E70" s="54">
        <v>27</v>
      </c>
      <c r="F70" s="200" t="s">
        <v>56</v>
      </c>
      <c r="G70" s="82"/>
      <c r="H70" s="81"/>
      <c r="I70" s="81"/>
      <c r="J70" s="81"/>
      <c r="K70" s="82"/>
      <c r="L70" s="81"/>
      <c r="M70" s="82"/>
      <c r="N70" s="2"/>
      <c r="O70" s="82"/>
      <c r="Q70" s="99"/>
      <c r="R70" s="100"/>
      <c r="S70" s="99"/>
      <c r="T70" s="107"/>
      <c r="U70" s="97"/>
    </row>
    <row r="71" spans="1:21">
      <c r="A71" s="50" t="s">
        <v>174</v>
      </c>
      <c r="B71" s="50" t="s">
        <v>171</v>
      </c>
      <c r="C71" s="82"/>
      <c r="D71" s="82"/>
      <c r="E71" s="54">
        <v>28</v>
      </c>
      <c r="F71" s="201" t="s">
        <v>61</v>
      </c>
      <c r="G71" s="82"/>
      <c r="H71" s="81"/>
      <c r="I71" s="81"/>
      <c r="J71" s="81"/>
      <c r="K71" s="82"/>
      <c r="L71" s="81"/>
      <c r="M71" s="82"/>
      <c r="N71" s="2"/>
      <c r="O71" s="81"/>
      <c r="Q71" s="99"/>
      <c r="R71" s="100"/>
      <c r="S71" s="99"/>
      <c r="T71" s="103"/>
      <c r="U71" s="97"/>
    </row>
    <row r="72" spans="1:21">
      <c r="A72" s="51" t="s">
        <v>174</v>
      </c>
      <c r="B72" s="51" t="s">
        <v>171</v>
      </c>
      <c r="C72" s="82"/>
      <c r="D72" s="82"/>
      <c r="E72" s="54">
        <v>26</v>
      </c>
      <c r="F72" s="200" t="s">
        <v>67</v>
      </c>
      <c r="G72" s="82"/>
      <c r="H72" s="81"/>
      <c r="I72" s="82"/>
      <c r="J72" s="82"/>
      <c r="K72" s="82"/>
      <c r="L72" s="81"/>
      <c r="M72" s="82"/>
      <c r="N72" s="2"/>
      <c r="O72" s="82"/>
      <c r="Q72" s="99"/>
      <c r="R72" s="100"/>
      <c r="S72" s="99"/>
      <c r="T72" s="103"/>
      <c r="U72" s="97"/>
    </row>
    <row r="73" spans="1:21">
      <c r="A73" s="50" t="s">
        <v>174</v>
      </c>
      <c r="B73" s="50" t="s">
        <v>171</v>
      </c>
      <c r="C73" s="82"/>
      <c r="D73" s="82"/>
      <c r="E73" s="54">
        <v>24</v>
      </c>
      <c r="F73" s="201" t="s">
        <v>73</v>
      </c>
      <c r="G73" s="82"/>
      <c r="H73" s="81"/>
      <c r="I73" s="81"/>
      <c r="J73" s="81"/>
      <c r="K73" s="82"/>
      <c r="L73" s="120"/>
      <c r="M73" s="82"/>
      <c r="N73" s="2"/>
      <c r="O73" s="82"/>
      <c r="Q73" s="99"/>
      <c r="R73" s="100"/>
      <c r="S73" s="99"/>
      <c r="T73" s="103"/>
      <c r="U73" s="97"/>
    </row>
    <row r="74" spans="1:21">
      <c r="A74" s="51" t="s">
        <v>174</v>
      </c>
      <c r="B74" s="51" t="s">
        <v>171</v>
      </c>
      <c r="C74" s="82"/>
      <c r="D74" s="82"/>
      <c r="E74" s="53">
        <v>21</v>
      </c>
      <c r="F74" s="51" t="s">
        <v>78</v>
      </c>
      <c r="G74" s="82"/>
      <c r="H74" s="81"/>
      <c r="I74" s="82"/>
      <c r="J74" s="82"/>
      <c r="K74" s="82"/>
      <c r="L74" s="81"/>
      <c r="M74" s="82"/>
      <c r="N74" s="2"/>
      <c r="O74" s="82"/>
      <c r="Q74" s="99"/>
      <c r="R74" s="100"/>
      <c r="S74" s="99"/>
      <c r="T74" s="103"/>
      <c r="U74" s="97"/>
    </row>
    <row r="75" spans="1:21">
      <c r="A75" s="50" t="s">
        <v>174</v>
      </c>
      <c r="B75" s="50" t="s">
        <v>171</v>
      </c>
      <c r="C75" s="82"/>
      <c r="D75" s="82"/>
      <c r="E75" s="53">
        <v>5</v>
      </c>
      <c r="F75" s="50" t="s">
        <v>52</v>
      </c>
      <c r="G75" s="82"/>
      <c r="H75" s="81"/>
      <c r="I75" s="82"/>
      <c r="J75" s="82"/>
      <c r="K75" s="82"/>
      <c r="L75" s="81"/>
      <c r="M75" s="82"/>
      <c r="N75" s="2"/>
      <c r="O75" s="82"/>
      <c r="Q75" s="99"/>
      <c r="R75" s="100"/>
      <c r="S75" s="99"/>
      <c r="T75" s="103"/>
      <c r="U75" s="97"/>
    </row>
    <row r="76" spans="1:21">
      <c r="A76" s="51" t="s">
        <v>174</v>
      </c>
      <c r="B76" s="51" t="s">
        <v>171</v>
      </c>
      <c r="C76" s="82"/>
      <c r="D76" s="82"/>
      <c r="E76" s="54">
        <v>29</v>
      </c>
      <c r="F76" s="51" t="s">
        <v>82</v>
      </c>
      <c r="G76" s="82"/>
      <c r="H76" s="81" t="s">
        <v>210</v>
      </c>
      <c r="I76" s="81" t="s">
        <v>195</v>
      </c>
      <c r="J76" s="81" t="s">
        <v>204</v>
      </c>
      <c r="K76" s="82" t="s">
        <v>205</v>
      </c>
      <c r="L76" s="81" t="s">
        <v>201</v>
      </c>
      <c r="M76" s="82" t="s">
        <v>207</v>
      </c>
      <c r="N76" s="205" t="s">
        <v>238</v>
      </c>
      <c r="O76" s="82"/>
      <c r="Q76" s="99"/>
      <c r="R76" s="100"/>
      <c r="S76" s="99"/>
      <c r="T76" s="103"/>
      <c r="U76" s="97"/>
    </row>
    <row r="77" spans="1:21" ht="38.25">
      <c r="A77" s="50" t="s">
        <v>174</v>
      </c>
      <c r="B77" s="50" t="s">
        <v>171</v>
      </c>
      <c r="C77" s="82"/>
      <c r="D77" s="82"/>
      <c r="E77" s="54">
        <v>30</v>
      </c>
      <c r="F77" s="50" t="s">
        <v>84</v>
      </c>
      <c r="G77" s="82"/>
      <c r="H77" s="81" t="s">
        <v>209</v>
      </c>
      <c r="I77" s="81" t="s">
        <v>195</v>
      </c>
      <c r="J77" s="81" t="s">
        <v>204</v>
      </c>
      <c r="K77" s="82" t="s">
        <v>205</v>
      </c>
      <c r="L77" s="81" t="s">
        <v>197</v>
      </c>
      <c r="M77" s="82" t="s">
        <v>207</v>
      </c>
      <c r="N77" s="203" t="s">
        <v>239</v>
      </c>
      <c r="O77" s="82"/>
      <c r="Q77" s="99"/>
      <c r="R77" s="100"/>
      <c r="S77" s="99"/>
      <c r="T77" s="103"/>
      <c r="U77" s="97"/>
    </row>
    <row r="78" spans="1:21">
      <c r="A78" s="50" t="s">
        <v>175</v>
      </c>
      <c r="B78" s="50" t="s">
        <v>14</v>
      </c>
      <c r="C78" s="82"/>
      <c r="D78" s="82"/>
      <c r="E78" s="53">
        <v>5</v>
      </c>
      <c r="F78" s="73" t="s">
        <v>52</v>
      </c>
      <c r="G78" s="82"/>
      <c r="H78" s="81"/>
      <c r="I78" s="82"/>
      <c r="J78" s="82"/>
      <c r="K78" s="82"/>
      <c r="L78" s="81"/>
      <c r="M78" s="82"/>
      <c r="N78" s="2"/>
      <c r="O78" s="82"/>
      <c r="Q78" s="99"/>
      <c r="R78" s="100"/>
      <c r="S78" s="99"/>
      <c r="T78" s="103"/>
      <c r="U78" s="97"/>
    </row>
    <row r="79" spans="1:21">
      <c r="A79" s="51" t="s">
        <v>175</v>
      </c>
      <c r="B79" s="51" t="s">
        <v>14</v>
      </c>
      <c r="C79" s="82"/>
      <c r="D79" s="82"/>
      <c r="E79" s="53">
        <v>10</v>
      </c>
      <c r="F79" s="33" t="s">
        <v>54</v>
      </c>
      <c r="G79" s="82"/>
      <c r="H79" s="81"/>
      <c r="I79" s="82"/>
      <c r="J79" s="82"/>
      <c r="K79" s="82"/>
      <c r="L79" s="81"/>
      <c r="M79" s="82"/>
      <c r="N79" s="2"/>
      <c r="O79" s="82"/>
      <c r="Q79" s="99"/>
      <c r="R79" s="100"/>
      <c r="S79" s="99"/>
      <c r="T79" s="103"/>
      <c r="U79" s="97"/>
    </row>
    <row r="80" spans="1:21">
      <c r="A80" s="50" t="s">
        <v>175</v>
      </c>
      <c r="B80" s="50" t="s">
        <v>14</v>
      </c>
      <c r="C80" s="82"/>
      <c r="D80" s="82"/>
      <c r="E80" s="53">
        <v>7</v>
      </c>
      <c r="F80" s="73" t="s">
        <v>49</v>
      </c>
      <c r="G80" s="82"/>
      <c r="H80" s="81"/>
      <c r="I80" s="81"/>
      <c r="J80" s="81"/>
      <c r="K80" s="82"/>
      <c r="L80" s="81"/>
      <c r="M80" s="82"/>
      <c r="N80" s="2"/>
      <c r="O80" s="82"/>
      <c r="Q80" s="99"/>
      <c r="R80" s="100"/>
      <c r="S80" s="99"/>
      <c r="T80" s="103"/>
      <c r="U80" s="97"/>
    </row>
    <row r="81" spans="1:21">
      <c r="A81" s="51" t="s">
        <v>175</v>
      </c>
      <c r="B81" s="51" t="s">
        <v>14</v>
      </c>
      <c r="C81" s="82"/>
      <c r="D81" s="82"/>
      <c r="E81" s="53">
        <v>6</v>
      </c>
      <c r="F81" s="33" t="s">
        <v>50</v>
      </c>
      <c r="G81" s="82"/>
      <c r="H81" s="81"/>
      <c r="I81" s="82"/>
      <c r="J81" s="82"/>
      <c r="K81" s="82"/>
      <c r="L81" s="81"/>
      <c r="M81" s="82"/>
      <c r="N81" s="2"/>
      <c r="O81" s="82"/>
      <c r="Q81" s="99"/>
      <c r="R81" s="100"/>
      <c r="S81" s="99"/>
      <c r="T81" s="103"/>
      <c r="U81" s="97"/>
    </row>
    <row r="82" spans="1:21">
      <c r="A82" s="50" t="s">
        <v>175</v>
      </c>
      <c r="B82" s="50" t="s">
        <v>14</v>
      </c>
      <c r="C82" s="82"/>
      <c r="D82" s="82"/>
      <c r="E82" s="53">
        <v>31</v>
      </c>
      <c r="F82" s="73" t="s">
        <v>74</v>
      </c>
      <c r="G82" s="82"/>
      <c r="H82" s="81" t="s">
        <v>215</v>
      </c>
      <c r="I82" s="82" t="s">
        <v>195</v>
      </c>
      <c r="J82" s="82" t="s">
        <v>204</v>
      </c>
      <c r="K82" s="82" t="s">
        <v>205</v>
      </c>
      <c r="L82" s="81" t="s">
        <v>197</v>
      </c>
      <c r="M82" s="82" t="s">
        <v>207</v>
      </c>
      <c r="N82" s="2" t="s">
        <v>240</v>
      </c>
      <c r="O82" s="82"/>
      <c r="Q82" s="99"/>
      <c r="R82" s="100"/>
      <c r="S82" s="99"/>
      <c r="T82" s="103"/>
      <c r="U82" s="97"/>
    </row>
    <row r="83" spans="1:21">
      <c r="A83" s="51" t="s">
        <v>175</v>
      </c>
      <c r="B83" s="51" t="s">
        <v>14</v>
      </c>
      <c r="C83" s="82"/>
      <c r="D83" s="82"/>
      <c r="E83" s="53">
        <v>12</v>
      </c>
      <c r="F83" s="33" t="s">
        <v>71</v>
      </c>
      <c r="G83" s="82"/>
      <c r="H83" s="81"/>
      <c r="I83" s="82"/>
      <c r="J83" s="82"/>
      <c r="K83" s="82"/>
      <c r="L83" s="81"/>
      <c r="M83" s="82"/>
      <c r="N83" s="2"/>
      <c r="O83" s="82"/>
      <c r="Q83" s="99"/>
      <c r="R83" s="100"/>
      <c r="S83" s="99"/>
      <c r="T83" s="103"/>
      <c r="U83" s="97"/>
    </row>
    <row r="84" spans="1:21">
      <c r="A84" s="50" t="s">
        <v>176</v>
      </c>
      <c r="B84" s="50" t="s">
        <v>14</v>
      </c>
      <c r="C84" s="82"/>
      <c r="D84" s="82"/>
      <c r="E84" s="53">
        <v>5</v>
      </c>
      <c r="F84" s="73" t="s">
        <v>52</v>
      </c>
      <c r="G84" s="82"/>
      <c r="H84" s="81"/>
      <c r="I84" s="81"/>
      <c r="J84" s="81"/>
      <c r="K84" s="82"/>
      <c r="L84" s="81"/>
      <c r="M84" s="82"/>
      <c r="N84" s="2"/>
      <c r="O84" s="82"/>
      <c r="Q84" s="99"/>
      <c r="R84" s="100"/>
      <c r="S84" s="99"/>
      <c r="T84" s="103"/>
      <c r="U84" s="105"/>
    </row>
    <row r="85" spans="1:21">
      <c r="A85" s="51" t="s">
        <v>176</v>
      </c>
      <c r="B85" s="51" t="s">
        <v>14</v>
      </c>
      <c r="C85" s="82"/>
      <c r="D85" s="82"/>
      <c r="E85" s="53">
        <v>10</v>
      </c>
      <c r="F85" s="33" t="s">
        <v>54</v>
      </c>
      <c r="G85" s="82"/>
      <c r="H85" s="81"/>
      <c r="I85" s="81"/>
      <c r="J85" s="81"/>
      <c r="K85" s="82"/>
      <c r="L85" s="81"/>
      <c r="M85" s="82"/>
      <c r="N85" s="2"/>
      <c r="O85" s="82"/>
      <c r="Q85" s="99"/>
      <c r="R85" s="100"/>
      <c r="S85" s="99"/>
      <c r="T85" s="103"/>
      <c r="U85" s="97"/>
    </row>
    <row r="86" spans="1:21">
      <c r="A86" s="50" t="s">
        <v>176</v>
      </c>
      <c r="B86" s="50" t="s">
        <v>14</v>
      </c>
      <c r="C86" s="82"/>
      <c r="D86" s="82"/>
      <c r="E86" s="53">
        <v>7</v>
      </c>
      <c r="F86" s="73" t="s">
        <v>49</v>
      </c>
      <c r="H86" s="81"/>
      <c r="I86" s="81"/>
      <c r="J86" s="81"/>
      <c r="K86" s="82"/>
      <c r="L86" s="81"/>
      <c r="M86" s="82"/>
      <c r="N86" s="2"/>
      <c r="O86" s="82"/>
      <c r="Q86" s="99"/>
      <c r="R86" s="100"/>
      <c r="S86" s="99"/>
      <c r="T86" s="103"/>
      <c r="U86" s="105"/>
    </row>
    <row r="87" spans="1:21">
      <c r="A87" s="51" t="s">
        <v>176</v>
      </c>
      <c r="B87" s="51" t="s">
        <v>14</v>
      </c>
      <c r="C87" s="82"/>
      <c r="D87" s="82"/>
      <c r="E87" s="53">
        <v>6</v>
      </c>
      <c r="F87" s="33" t="s">
        <v>75</v>
      </c>
      <c r="H87" s="81"/>
      <c r="I87" s="81"/>
      <c r="J87" s="81"/>
      <c r="K87" s="82"/>
      <c r="L87" s="81"/>
      <c r="M87" s="82"/>
      <c r="N87" s="2"/>
      <c r="O87" s="82"/>
      <c r="Q87" s="99"/>
      <c r="R87" s="100"/>
      <c r="S87" s="99"/>
      <c r="T87" s="103"/>
      <c r="U87" s="105"/>
    </row>
    <row r="88" spans="1:21">
      <c r="A88" s="50" t="s">
        <v>176</v>
      </c>
      <c r="B88" s="50" t="s">
        <v>14</v>
      </c>
      <c r="C88" s="82"/>
      <c r="D88" s="82"/>
      <c r="E88" s="53">
        <v>12</v>
      </c>
      <c r="F88" s="73" t="s">
        <v>71</v>
      </c>
      <c r="G88" s="82"/>
      <c r="H88" s="81"/>
      <c r="I88" s="82"/>
      <c r="J88" s="82"/>
      <c r="K88" s="82"/>
      <c r="L88" s="82"/>
      <c r="M88" s="82"/>
      <c r="N88" s="2"/>
      <c r="O88" s="106"/>
      <c r="Q88" s="99"/>
      <c r="R88" s="100"/>
      <c r="S88" s="99"/>
      <c r="T88" s="103"/>
      <c r="U88" s="105"/>
    </row>
    <row r="89" spans="1:21">
      <c r="A89" s="50"/>
      <c r="B89" s="56"/>
      <c r="C89" s="82"/>
      <c r="D89" s="82"/>
      <c r="E89" s="53"/>
      <c r="F89" s="73"/>
      <c r="G89" s="82"/>
      <c r="I89" s="82"/>
      <c r="J89" s="82"/>
      <c r="K89" s="82"/>
      <c r="L89" s="81"/>
      <c r="M89" s="82"/>
      <c r="N89" s="2"/>
      <c r="O89" s="82"/>
      <c r="Q89" s="99"/>
      <c r="R89" s="100"/>
      <c r="S89" s="99"/>
      <c r="T89" s="103"/>
      <c r="U89" s="97"/>
    </row>
    <row r="90" spans="1:21">
      <c r="A90" s="51"/>
      <c r="B90" s="39"/>
      <c r="C90" s="82"/>
      <c r="D90" s="82"/>
      <c r="E90" s="53"/>
      <c r="F90" s="33"/>
      <c r="G90" s="82"/>
      <c r="I90" s="82"/>
      <c r="J90" s="82"/>
      <c r="K90" s="82"/>
      <c r="L90" s="81"/>
      <c r="M90" s="82"/>
      <c r="N90" s="2"/>
      <c r="O90" s="82"/>
      <c r="Q90" s="99"/>
      <c r="R90" s="100"/>
      <c r="S90" s="99"/>
      <c r="T90" s="98"/>
      <c r="U90" s="97"/>
    </row>
    <row r="91" spans="1:21">
      <c r="A91" s="50"/>
      <c r="B91" s="56"/>
      <c r="C91" s="82"/>
      <c r="D91" s="82"/>
      <c r="E91" s="53"/>
      <c r="F91" s="73"/>
      <c r="G91" s="88"/>
      <c r="I91" s="81"/>
      <c r="J91" s="81"/>
      <c r="K91" s="120"/>
      <c r="L91" s="120"/>
      <c r="M91" s="82"/>
      <c r="N91" s="2"/>
      <c r="O91" s="82"/>
      <c r="Q91" s="99"/>
      <c r="R91" s="100"/>
      <c r="S91" s="99"/>
      <c r="T91" s="98"/>
      <c r="U91" s="97"/>
    </row>
    <row r="92" spans="1:21">
      <c r="A92" s="51"/>
      <c r="B92" s="39"/>
      <c r="C92" s="82"/>
      <c r="D92" s="82"/>
      <c r="E92" s="54"/>
      <c r="F92" s="40"/>
      <c r="G92" s="82"/>
      <c r="I92" s="82"/>
      <c r="J92" s="82"/>
      <c r="K92" s="82"/>
      <c r="L92" s="81"/>
      <c r="M92" s="82"/>
      <c r="N92" s="2"/>
      <c r="O92" s="82"/>
      <c r="Q92" s="99"/>
      <c r="R92" s="100"/>
      <c r="S92" s="99"/>
      <c r="T92" s="103"/>
      <c r="U92" s="97"/>
    </row>
    <row r="93" spans="1:21">
      <c r="A93" s="51"/>
      <c r="B93" s="51"/>
      <c r="C93" s="82"/>
      <c r="D93" s="82"/>
      <c r="E93" s="53"/>
      <c r="F93" s="57"/>
      <c r="G93" s="82"/>
      <c r="I93" s="82"/>
      <c r="J93" s="82"/>
      <c r="K93" s="82"/>
      <c r="L93" s="81"/>
      <c r="M93" s="82"/>
      <c r="N93" s="2"/>
      <c r="O93" s="82"/>
      <c r="Q93" s="99"/>
      <c r="R93" s="100"/>
      <c r="S93" s="99"/>
      <c r="T93" s="103"/>
      <c r="U93" s="97"/>
    </row>
    <row r="94" spans="1:21">
      <c r="A94" s="50"/>
      <c r="B94" s="50"/>
      <c r="C94" s="82"/>
      <c r="D94" s="82"/>
      <c r="E94" s="53"/>
      <c r="F94" s="58"/>
      <c r="G94" s="82"/>
      <c r="I94" s="82"/>
      <c r="J94" s="82"/>
      <c r="K94" s="82"/>
      <c r="L94" s="81"/>
      <c r="M94" s="82"/>
      <c r="N94" s="2"/>
      <c r="O94" s="82"/>
      <c r="Q94" s="99"/>
      <c r="R94" s="100"/>
      <c r="S94" s="99"/>
      <c r="T94" s="103"/>
      <c r="U94" s="97"/>
    </row>
    <row r="95" spans="1:21">
      <c r="A95" s="51"/>
      <c r="B95" s="51"/>
      <c r="C95" s="82"/>
      <c r="D95" s="82"/>
      <c r="E95" s="53"/>
      <c r="F95" s="57"/>
      <c r="G95" s="82"/>
      <c r="H95" s="82"/>
      <c r="I95" s="82"/>
      <c r="J95" s="82"/>
      <c r="K95" s="82"/>
      <c r="L95" s="81"/>
      <c r="M95" s="82"/>
      <c r="N95" s="2"/>
      <c r="O95" s="82"/>
      <c r="Q95" s="99"/>
      <c r="R95" s="100"/>
      <c r="S95" s="99"/>
      <c r="T95" s="98"/>
      <c r="U95" s="97"/>
    </row>
    <row r="96" spans="1:21">
      <c r="A96" s="50"/>
      <c r="B96" s="50"/>
      <c r="C96" s="82"/>
      <c r="D96" s="82"/>
      <c r="E96" s="53"/>
      <c r="F96" s="58"/>
      <c r="G96" s="82"/>
      <c r="H96" s="82"/>
      <c r="I96" s="82"/>
      <c r="J96" s="82"/>
      <c r="K96" s="82"/>
      <c r="L96" s="81"/>
      <c r="M96" s="82"/>
      <c r="N96" s="2"/>
      <c r="O96" s="82"/>
      <c r="Q96" s="99"/>
      <c r="R96" s="100"/>
      <c r="S96" s="99"/>
      <c r="T96" s="98"/>
      <c r="U96" s="97"/>
    </row>
    <row r="97" spans="1:21">
      <c r="A97" s="51"/>
      <c r="B97" s="51"/>
      <c r="C97" s="82"/>
      <c r="D97" s="82"/>
      <c r="E97" s="53"/>
      <c r="F97" s="57"/>
      <c r="G97" s="82"/>
      <c r="H97" s="82"/>
      <c r="I97" s="82"/>
      <c r="J97" s="82"/>
      <c r="K97" s="82"/>
      <c r="L97" s="81"/>
      <c r="M97" s="82"/>
      <c r="N97" s="2"/>
      <c r="O97" s="82"/>
      <c r="Q97" s="99"/>
      <c r="R97" s="100"/>
      <c r="S97" s="99"/>
      <c r="T97" s="98"/>
      <c r="U97" s="97"/>
    </row>
    <row r="98" spans="1:21">
      <c r="A98" s="50"/>
      <c r="B98" s="50"/>
      <c r="C98" s="82"/>
      <c r="D98" s="82"/>
      <c r="E98" s="53"/>
      <c r="F98" s="58"/>
      <c r="G98" s="82"/>
      <c r="H98" s="82"/>
      <c r="I98" s="82"/>
      <c r="J98" s="82"/>
      <c r="K98" s="82"/>
      <c r="L98" s="81"/>
      <c r="M98" s="82"/>
      <c r="N98" s="2"/>
      <c r="O98" s="82"/>
      <c r="Q98" s="99"/>
      <c r="R98" s="100"/>
      <c r="S98" s="99"/>
      <c r="T98" s="103"/>
      <c r="U98" s="105"/>
    </row>
    <row r="99" spans="1:21">
      <c r="A99" s="51"/>
      <c r="B99" s="51"/>
      <c r="C99" s="82"/>
      <c r="D99" s="82"/>
      <c r="E99" s="53"/>
      <c r="F99" s="57"/>
      <c r="G99" s="82"/>
      <c r="H99" s="82"/>
      <c r="I99" s="82"/>
      <c r="J99" s="82"/>
      <c r="K99" s="82"/>
      <c r="L99" s="81"/>
      <c r="M99" s="82"/>
      <c r="N99" s="2"/>
      <c r="O99" s="82"/>
      <c r="Q99" s="99"/>
      <c r="R99" s="100"/>
      <c r="S99" s="99"/>
      <c r="T99" s="103"/>
      <c r="U99" s="97"/>
    </row>
    <row r="100" spans="1:21">
      <c r="A100" s="50"/>
      <c r="B100" s="50"/>
      <c r="C100" s="82"/>
      <c r="D100" s="82"/>
      <c r="E100" s="59"/>
      <c r="F100" s="58"/>
      <c r="G100" s="82"/>
      <c r="H100" s="82"/>
      <c r="I100" s="82"/>
      <c r="J100" s="82"/>
      <c r="K100" s="82"/>
      <c r="L100" s="81"/>
      <c r="M100" s="82"/>
      <c r="N100" s="2"/>
      <c r="O100" s="82"/>
      <c r="Q100" s="99"/>
      <c r="R100" s="100"/>
      <c r="S100" s="99"/>
      <c r="T100" s="98"/>
      <c r="U100" s="97"/>
    </row>
    <row r="101" spans="1:21">
      <c r="A101" s="101"/>
      <c r="B101" s="101"/>
      <c r="C101" s="82"/>
      <c r="D101" s="82"/>
      <c r="E101" s="102"/>
      <c r="F101" s="101"/>
      <c r="H101" s="82"/>
      <c r="I101" s="82"/>
      <c r="J101" s="82"/>
      <c r="K101" s="82"/>
      <c r="L101" s="81"/>
      <c r="M101" s="82"/>
      <c r="N101" s="2"/>
      <c r="O101" s="82"/>
      <c r="Q101" s="99"/>
      <c r="R101" s="100"/>
      <c r="S101" s="99"/>
      <c r="T101" s="103"/>
      <c r="U101" s="97"/>
    </row>
    <row r="102" spans="1:21">
      <c r="A102" s="101"/>
      <c r="B102" s="101"/>
      <c r="C102" s="82"/>
      <c r="D102" s="82"/>
      <c r="E102" s="102"/>
      <c r="F102" s="101"/>
      <c r="H102" s="82"/>
      <c r="I102" s="82"/>
      <c r="J102" s="82"/>
      <c r="K102" s="82"/>
      <c r="L102" s="81"/>
      <c r="M102" s="82"/>
      <c r="N102" s="2"/>
      <c r="O102" s="82"/>
      <c r="Q102" s="99"/>
      <c r="R102" s="100"/>
      <c r="S102" s="99"/>
      <c r="T102" s="103"/>
      <c r="U102" s="97"/>
    </row>
    <row r="103" spans="1:21">
      <c r="A103" s="101"/>
      <c r="B103" s="101"/>
      <c r="C103" s="82"/>
      <c r="D103" s="82"/>
      <c r="E103" s="104"/>
      <c r="F103" s="101"/>
      <c r="G103" s="82"/>
      <c r="H103" s="82"/>
      <c r="I103" s="82"/>
      <c r="J103" s="82"/>
      <c r="K103" s="82"/>
      <c r="L103" s="81"/>
      <c r="M103" s="82"/>
      <c r="N103" s="2"/>
      <c r="O103" s="82"/>
      <c r="Q103" s="99"/>
      <c r="R103" s="100"/>
      <c r="S103" s="99"/>
      <c r="T103" s="98"/>
      <c r="U103" s="97"/>
    </row>
    <row r="104" spans="1:21">
      <c r="A104" s="101"/>
      <c r="B104" s="101"/>
      <c r="C104" s="82"/>
      <c r="D104" s="82"/>
      <c r="E104" s="102"/>
      <c r="F104" s="101"/>
      <c r="G104" s="82"/>
      <c r="I104" s="82"/>
      <c r="J104" s="82"/>
      <c r="K104" s="82"/>
      <c r="L104" s="81"/>
      <c r="M104" s="82"/>
      <c r="N104" s="2"/>
      <c r="O104" s="82"/>
      <c r="Q104" s="99"/>
      <c r="R104" s="100"/>
      <c r="S104" s="99"/>
      <c r="T104" s="103"/>
      <c r="U104" s="97"/>
    </row>
    <row r="105" spans="1:21">
      <c r="A105" s="101"/>
      <c r="B105" s="101"/>
      <c r="C105" s="82"/>
      <c r="D105" s="82"/>
      <c r="E105" s="102"/>
      <c r="F105" s="101"/>
      <c r="G105" s="82"/>
      <c r="I105" s="82"/>
      <c r="J105" s="82"/>
      <c r="K105" s="82"/>
      <c r="L105" s="81"/>
      <c r="M105" s="82"/>
      <c r="N105" s="2"/>
      <c r="O105" s="82"/>
      <c r="Q105" s="99"/>
      <c r="R105" s="100"/>
      <c r="S105" s="99"/>
      <c r="T105" s="98"/>
      <c r="U105" s="97"/>
    </row>
    <row r="106" spans="1:21">
      <c r="A106" s="101"/>
      <c r="B106" s="101"/>
      <c r="C106" s="82"/>
      <c r="D106" s="82"/>
      <c r="E106" s="102"/>
      <c r="F106" s="101"/>
      <c r="G106" s="82"/>
      <c r="I106" s="82"/>
      <c r="J106" s="82"/>
      <c r="K106" s="82"/>
      <c r="L106" s="81"/>
      <c r="M106" s="82"/>
      <c r="N106" s="2"/>
      <c r="O106" s="82"/>
      <c r="Q106" s="99"/>
      <c r="R106" s="100"/>
      <c r="S106" s="99"/>
      <c r="T106" s="98"/>
      <c r="U106" s="97"/>
    </row>
    <row r="107" spans="1:21">
      <c r="A107" s="101"/>
      <c r="B107" s="101"/>
      <c r="C107" s="82"/>
      <c r="D107" s="82"/>
      <c r="E107" s="102"/>
      <c r="F107" s="101"/>
      <c r="G107" s="82"/>
      <c r="I107" s="82"/>
      <c r="J107" s="82"/>
      <c r="K107" s="82"/>
      <c r="L107" s="81"/>
      <c r="M107" s="82"/>
      <c r="N107" s="81"/>
      <c r="O107" s="82"/>
      <c r="Q107" s="99"/>
      <c r="R107" s="100"/>
      <c r="S107" s="99"/>
      <c r="T107" s="98"/>
      <c r="U107" s="97"/>
    </row>
    <row r="108" spans="1:21">
      <c r="A108" s="101"/>
      <c r="B108" s="101"/>
      <c r="C108" s="82"/>
      <c r="D108" s="82"/>
      <c r="E108" s="102"/>
      <c r="F108" s="101"/>
      <c r="G108" s="82"/>
      <c r="I108" s="82"/>
      <c r="J108" s="82"/>
      <c r="K108" s="82"/>
      <c r="L108" s="81"/>
      <c r="M108" s="82"/>
      <c r="N108" s="81"/>
      <c r="O108" s="82"/>
      <c r="Q108" s="99"/>
      <c r="R108" s="100"/>
      <c r="S108" s="99"/>
      <c r="T108" s="98"/>
      <c r="U108" s="97"/>
    </row>
    <row r="109" spans="1:21">
      <c r="A109" s="101"/>
      <c r="B109" s="39"/>
      <c r="C109" s="82"/>
      <c r="D109" s="82"/>
      <c r="E109" s="95"/>
      <c r="F109" s="39"/>
      <c r="G109" s="82"/>
      <c r="I109" s="82"/>
      <c r="J109" s="82"/>
      <c r="K109" s="82"/>
      <c r="L109" s="81"/>
      <c r="M109" s="82"/>
      <c r="N109" s="81"/>
      <c r="O109" s="82"/>
      <c r="Q109" s="99"/>
      <c r="R109" s="100"/>
      <c r="S109" s="99"/>
      <c r="T109" s="98"/>
      <c r="U109" s="97"/>
    </row>
    <row r="110" spans="1:21">
      <c r="A110" s="101"/>
      <c r="B110" s="101"/>
      <c r="C110" s="82"/>
      <c r="D110" s="82"/>
      <c r="E110" s="102"/>
      <c r="F110" s="101"/>
      <c r="G110" s="82"/>
      <c r="I110" s="82"/>
      <c r="J110" s="82"/>
      <c r="K110" s="82"/>
      <c r="L110" s="81"/>
      <c r="M110" s="82"/>
      <c r="N110" s="81"/>
      <c r="O110" s="82"/>
      <c r="Q110" s="99"/>
      <c r="R110" s="100"/>
      <c r="S110" s="99"/>
      <c r="T110" s="98"/>
      <c r="U110" s="97"/>
    </row>
    <row r="111" spans="1:21" ht="62.1" customHeight="1">
      <c r="A111" s="101"/>
      <c r="B111" s="101"/>
      <c r="C111" s="82"/>
      <c r="D111" s="82"/>
      <c r="E111" s="102"/>
      <c r="F111" s="101"/>
      <c r="G111" s="82"/>
      <c r="I111" s="82"/>
      <c r="J111" s="82"/>
      <c r="K111" s="82"/>
      <c r="L111" s="81"/>
      <c r="M111" s="82"/>
      <c r="N111" s="81"/>
      <c r="O111" s="82"/>
      <c r="Q111" s="99"/>
      <c r="R111" s="100"/>
      <c r="S111" s="99"/>
      <c r="T111" s="103"/>
      <c r="U111" s="97"/>
    </row>
    <row r="112" spans="1:21" ht="102" customHeight="1">
      <c r="A112" s="101"/>
      <c r="B112" s="101"/>
      <c r="C112" s="82"/>
      <c r="D112" s="82"/>
      <c r="E112" s="102"/>
      <c r="F112" s="101"/>
      <c r="G112" s="82"/>
      <c r="I112" s="82"/>
      <c r="J112" s="82"/>
      <c r="K112" s="82"/>
      <c r="L112" s="81"/>
      <c r="M112" s="82"/>
      <c r="N112" s="2"/>
      <c r="O112" s="82"/>
      <c r="Q112" s="99"/>
      <c r="R112" s="100"/>
      <c r="S112" s="99"/>
      <c r="T112" s="103"/>
      <c r="U112" s="97"/>
    </row>
    <row r="113" spans="1:21">
      <c r="A113" s="101"/>
      <c r="B113" s="101"/>
      <c r="C113" s="82"/>
      <c r="D113" s="82"/>
      <c r="E113" s="102"/>
      <c r="F113" s="101"/>
      <c r="G113" s="82"/>
      <c r="I113" s="82"/>
      <c r="J113" s="82"/>
      <c r="K113" s="82"/>
      <c r="L113" s="81"/>
      <c r="M113" s="82"/>
      <c r="N113" s="2"/>
      <c r="O113" s="82"/>
      <c r="Q113" s="99"/>
      <c r="R113" s="100"/>
      <c r="S113" s="99"/>
      <c r="T113" s="98"/>
      <c r="U113" s="97"/>
    </row>
    <row r="114" spans="1:21">
      <c r="A114" s="101"/>
      <c r="B114" s="101"/>
      <c r="C114" s="82"/>
      <c r="D114" s="82"/>
      <c r="E114" s="101"/>
      <c r="F114" s="101"/>
      <c r="G114" s="82"/>
      <c r="H114" s="82"/>
      <c r="I114" s="82"/>
      <c r="J114" s="82"/>
      <c r="K114" s="82"/>
      <c r="L114" s="81"/>
      <c r="M114" s="82"/>
      <c r="N114" s="81"/>
      <c r="O114" s="82"/>
      <c r="Q114" s="99"/>
      <c r="R114" s="100"/>
      <c r="S114" s="99"/>
      <c r="T114" s="98"/>
      <c r="U114" s="97"/>
    </row>
    <row r="115" spans="1:21">
      <c r="A115" s="82"/>
      <c r="B115" s="82"/>
      <c r="C115" s="82"/>
      <c r="D115" s="82"/>
      <c r="E115" s="95"/>
      <c r="F115" s="39"/>
      <c r="G115" s="82"/>
      <c r="H115" s="82"/>
      <c r="I115" s="82"/>
      <c r="J115" s="82"/>
      <c r="K115" s="82"/>
      <c r="L115" s="81"/>
      <c r="M115" s="82"/>
      <c r="N115" s="81"/>
      <c r="O115" s="82"/>
      <c r="Q115" s="99"/>
      <c r="R115" s="100"/>
      <c r="S115" s="99"/>
      <c r="T115" s="98"/>
      <c r="U115" s="97"/>
    </row>
    <row r="116" spans="1:21">
      <c r="A116" s="82"/>
      <c r="B116" s="82"/>
      <c r="C116" s="82"/>
      <c r="D116" s="82"/>
      <c r="E116" s="95"/>
      <c r="F116" s="39"/>
      <c r="G116" s="82"/>
      <c r="H116" s="82"/>
      <c r="I116" s="82"/>
      <c r="J116" s="82"/>
      <c r="K116" s="82"/>
      <c r="L116" s="81"/>
      <c r="M116" s="82"/>
      <c r="N116" s="81"/>
      <c r="O116" s="82"/>
      <c r="Q116" s="99"/>
      <c r="R116" s="100"/>
      <c r="S116" s="99"/>
      <c r="T116" s="98"/>
      <c r="U116" s="97"/>
    </row>
    <row r="117" spans="1:21">
      <c r="A117" s="82"/>
      <c r="B117" s="82"/>
      <c r="C117" s="82"/>
      <c r="D117" s="82"/>
      <c r="E117" s="95"/>
      <c r="F117" s="39"/>
      <c r="G117" s="82"/>
      <c r="H117" s="82"/>
      <c r="I117" s="82"/>
      <c r="J117" s="82"/>
      <c r="K117" s="82"/>
      <c r="L117" s="81"/>
      <c r="M117" s="82"/>
      <c r="N117" s="81"/>
      <c r="O117" s="82"/>
      <c r="Q117" s="99"/>
      <c r="R117" s="100"/>
      <c r="S117" s="99"/>
      <c r="T117" s="98"/>
      <c r="U117" s="97"/>
    </row>
    <row r="118" spans="1:21">
      <c r="A118" s="82"/>
      <c r="B118" s="82"/>
      <c r="C118" s="82"/>
      <c r="D118" s="82"/>
      <c r="E118" s="96"/>
      <c r="F118" s="39"/>
      <c r="G118" s="82"/>
      <c r="H118" s="82"/>
      <c r="I118" s="82"/>
      <c r="J118" s="82"/>
      <c r="K118" s="82"/>
      <c r="L118" s="81"/>
      <c r="M118" s="82"/>
      <c r="N118" s="81"/>
      <c r="O118" s="82"/>
    </row>
    <row r="119" spans="1:21">
      <c r="A119" s="82"/>
      <c r="B119" s="82"/>
      <c r="C119" s="82"/>
      <c r="D119" s="82"/>
      <c r="E119" s="96"/>
      <c r="F119" s="39"/>
      <c r="G119" s="82"/>
      <c r="H119" s="82"/>
      <c r="I119" s="82"/>
      <c r="J119" s="82"/>
      <c r="K119" s="82"/>
      <c r="L119" s="81"/>
      <c r="M119" s="82"/>
      <c r="N119" s="81"/>
      <c r="O119" s="82"/>
    </row>
    <row r="120" spans="1:21">
      <c r="A120" s="82"/>
      <c r="B120" s="82"/>
      <c r="C120" s="82"/>
      <c r="D120" s="82"/>
      <c r="E120" s="95"/>
      <c r="F120" s="39"/>
      <c r="G120" s="82"/>
      <c r="H120" s="82"/>
      <c r="I120" s="82"/>
      <c r="J120" s="82"/>
      <c r="K120" s="82"/>
      <c r="L120" s="81"/>
      <c r="M120" s="82"/>
      <c r="N120" s="81"/>
      <c r="O120" s="82"/>
    </row>
    <row r="121" spans="1:21">
      <c r="A121" s="82"/>
      <c r="B121" s="82"/>
      <c r="C121" s="82"/>
      <c r="D121" s="82"/>
      <c r="E121" s="92"/>
      <c r="F121" s="91"/>
      <c r="G121" s="82"/>
      <c r="H121" s="82"/>
      <c r="I121" s="82"/>
      <c r="J121" s="82"/>
      <c r="K121" s="82"/>
      <c r="L121" s="81"/>
      <c r="M121" s="82"/>
      <c r="N121" s="81"/>
      <c r="O121" s="82"/>
    </row>
    <row r="122" spans="1:21">
      <c r="A122" s="82"/>
      <c r="B122" s="82"/>
      <c r="C122" s="82"/>
      <c r="D122" s="82"/>
      <c r="E122" s="92"/>
      <c r="F122" s="91"/>
      <c r="G122" s="82"/>
      <c r="H122" s="82"/>
      <c r="I122" s="82"/>
      <c r="J122" s="82"/>
      <c r="K122" s="82"/>
      <c r="L122" s="81"/>
      <c r="M122" s="82"/>
      <c r="N122" s="82"/>
      <c r="O122" s="82"/>
    </row>
    <row r="123" spans="1:21">
      <c r="A123" s="82"/>
      <c r="B123" s="82"/>
      <c r="C123" s="82"/>
      <c r="D123" s="82"/>
      <c r="E123" s="92"/>
      <c r="F123" s="91"/>
      <c r="G123" s="82"/>
      <c r="H123" s="82"/>
      <c r="I123" s="82"/>
      <c r="J123" s="82"/>
      <c r="K123" s="82"/>
      <c r="L123" s="81"/>
      <c r="M123" s="82"/>
      <c r="N123" s="81"/>
      <c r="O123" s="82"/>
    </row>
    <row r="124" spans="1:21">
      <c r="A124" s="82"/>
      <c r="B124" s="82"/>
      <c r="C124" s="82"/>
      <c r="D124" s="82"/>
      <c r="E124" s="92"/>
      <c r="F124" s="91"/>
      <c r="G124" s="82"/>
      <c r="H124" s="82"/>
      <c r="I124" s="82"/>
      <c r="J124" s="82"/>
      <c r="K124" s="82"/>
      <c r="L124" s="81"/>
      <c r="M124" s="82"/>
      <c r="N124" s="82"/>
      <c r="O124" s="82"/>
    </row>
    <row r="125" spans="1:21">
      <c r="A125" s="82"/>
      <c r="B125" s="82"/>
      <c r="C125" s="82"/>
      <c r="D125" s="82"/>
      <c r="E125" s="92"/>
      <c r="F125" s="91"/>
      <c r="G125" s="82"/>
      <c r="H125" s="82"/>
      <c r="I125" s="82"/>
      <c r="J125" s="82"/>
      <c r="K125" s="82"/>
      <c r="L125" s="81"/>
      <c r="M125" s="82"/>
      <c r="N125" s="81"/>
      <c r="O125" s="82"/>
    </row>
    <row r="126" spans="1:21">
      <c r="A126" s="82"/>
      <c r="B126" s="82"/>
      <c r="C126" s="82"/>
      <c r="D126" s="82"/>
      <c r="E126" s="92"/>
      <c r="F126" s="91"/>
      <c r="G126" s="82"/>
      <c r="H126" s="82"/>
      <c r="I126" s="82"/>
      <c r="J126" s="82"/>
      <c r="K126" s="82"/>
      <c r="L126" s="81"/>
      <c r="M126" s="82"/>
      <c r="N126" s="81"/>
      <c r="O126" s="82"/>
    </row>
    <row r="127" spans="1:21">
      <c r="A127" s="82"/>
      <c r="B127" s="82"/>
      <c r="C127" s="82"/>
      <c r="D127" s="82"/>
      <c r="E127" s="92"/>
      <c r="F127" s="91"/>
      <c r="G127" s="82"/>
      <c r="H127" s="82"/>
      <c r="I127" s="82"/>
      <c r="J127" s="82"/>
      <c r="K127" s="82"/>
      <c r="L127" s="81"/>
      <c r="M127" s="82"/>
      <c r="N127" s="81"/>
      <c r="O127" s="82"/>
    </row>
    <row r="128" spans="1:21">
      <c r="A128" s="82"/>
      <c r="B128" s="82"/>
      <c r="C128" s="82"/>
      <c r="D128" s="82"/>
      <c r="E128" s="92"/>
      <c r="F128" s="93"/>
      <c r="G128" s="82"/>
      <c r="H128" s="82"/>
      <c r="I128" s="82"/>
      <c r="J128" s="82"/>
      <c r="K128" s="82"/>
      <c r="L128" s="81"/>
      <c r="M128" s="82"/>
      <c r="N128" s="81"/>
      <c r="O128" s="82"/>
    </row>
    <row r="129" spans="1:15">
      <c r="A129" s="82"/>
      <c r="B129" s="82"/>
      <c r="C129" s="82"/>
      <c r="D129" s="82"/>
      <c r="E129" s="92"/>
      <c r="F129" s="81"/>
      <c r="G129" s="82"/>
      <c r="H129" s="82"/>
      <c r="I129" s="82"/>
      <c r="J129" s="82"/>
      <c r="K129" s="82"/>
      <c r="L129" s="81"/>
      <c r="M129" s="82"/>
      <c r="N129" s="81"/>
      <c r="O129" s="82"/>
    </row>
    <row r="130" spans="1:15">
      <c r="A130" s="82"/>
      <c r="B130" s="82"/>
      <c r="C130" s="82"/>
      <c r="D130" s="82"/>
      <c r="E130" s="92"/>
      <c r="F130" s="82"/>
      <c r="G130" s="82"/>
      <c r="H130" s="82"/>
      <c r="I130" s="82"/>
      <c r="J130" s="82"/>
      <c r="K130" s="82"/>
      <c r="L130" s="81"/>
      <c r="M130" s="82"/>
      <c r="N130" s="81"/>
      <c r="O130" s="94"/>
    </row>
    <row r="131" spans="1:15">
      <c r="A131" s="82"/>
      <c r="B131" s="82"/>
      <c r="C131" s="82"/>
      <c r="D131" s="82"/>
      <c r="E131" s="92"/>
      <c r="F131" s="82"/>
      <c r="G131" s="82"/>
      <c r="H131" s="82"/>
      <c r="I131" s="82"/>
      <c r="J131" s="82"/>
      <c r="K131" s="82"/>
      <c r="L131" s="81"/>
      <c r="M131" s="82"/>
      <c r="N131" s="81"/>
      <c r="O131" s="82"/>
    </row>
    <row r="132" spans="1:15">
      <c r="A132" s="82"/>
      <c r="B132" s="82"/>
      <c r="C132" s="82"/>
      <c r="D132" s="82"/>
      <c r="E132" s="92"/>
      <c r="F132" s="93"/>
      <c r="G132" s="82"/>
      <c r="H132" s="82"/>
      <c r="I132" s="82"/>
      <c r="J132" s="82"/>
      <c r="K132" s="82"/>
      <c r="L132" s="81"/>
      <c r="M132" s="82"/>
      <c r="N132" s="81"/>
      <c r="O132" s="82"/>
    </row>
    <row r="133" spans="1:15">
      <c r="A133" s="82"/>
      <c r="B133" s="82"/>
      <c r="C133" s="82"/>
      <c r="D133" s="82"/>
      <c r="E133" s="92"/>
      <c r="F133" s="91"/>
      <c r="G133" s="82"/>
      <c r="H133" s="82"/>
      <c r="I133" s="82"/>
      <c r="J133" s="82"/>
      <c r="K133" s="82"/>
      <c r="L133" s="81"/>
      <c r="M133" s="82"/>
      <c r="N133" s="81"/>
      <c r="O133" s="82"/>
    </row>
    <row r="134" spans="1:15">
      <c r="A134" s="82"/>
      <c r="B134" s="82"/>
      <c r="C134" s="82"/>
      <c r="D134" s="82"/>
      <c r="E134" s="92"/>
      <c r="F134" s="91"/>
      <c r="G134" s="82"/>
      <c r="H134" s="82"/>
      <c r="I134" s="82"/>
      <c r="J134" s="82"/>
      <c r="K134" s="82"/>
      <c r="L134" s="81"/>
      <c r="M134" s="82"/>
      <c r="N134" s="81"/>
      <c r="O134" s="82"/>
    </row>
    <row r="135" spans="1:15">
      <c r="A135" s="82"/>
      <c r="B135" s="82"/>
      <c r="C135" s="82"/>
      <c r="D135" s="82"/>
      <c r="E135" s="92"/>
      <c r="F135" s="91"/>
      <c r="G135" s="82"/>
      <c r="H135" s="82"/>
      <c r="I135" s="82"/>
      <c r="J135" s="82"/>
      <c r="K135" s="82"/>
      <c r="L135" s="81"/>
      <c r="M135" s="82"/>
      <c r="N135" s="81"/>
      <c r="O135" s="82"/>
    </row>
    <row r="136" spans="1:15">
      <c r="A136" s="82"/>
      <c r="B136" s="82"/>
      <c r="C136" s="82"/>
      <c r="D136" s="82"/>
      <c r="E136" s="92"/>
      <c r="F136" s="91"/>
      <c r="G136" s="82"/>
      <c r="H136" s="82"/>
      <c r="I136" s="82"/>
      <c r="J136" s="82"/>
      <c r="K136" s="82"/>
      <c r="L136" s="81"/>
      <c r="M136" s="82"/>
      <c r="N136" s="81"/>
      <c r="O136" s="82"/>
    </row>
    <row r="137" spans="1:15">
      <c r="A137" s="82"/>
      <c r="B137" s="82"/>
      <c r="C137" s="82"/>
      <c r="D137" s="82"/>
      <c r="E137" s="92"/>
      <c r="F137" s="91"/>
      <c r="G137" s="82"/>
      <c r="H137" s="82"/>
      <c r="I137" s="82"/>
      <c r="J137" s="82"/>
      <c r="K137" s="82"/>
      <c r="L137" s="81"/>
      <c r="M137" s="82"/>
      <c r="N137" s="81"/>
      <c r="O137" s="82"/>
    </row>
    <row r="138" spans="1:15">
      <c r="A138" s="82"/>
      <c r="B138" s="82"/>
      <c r="C138" s="82"/>
      <c r="D138" s="82"/>
      <c r="E138" s="92"/>
      <c r="F138" s="91"/>
      <c r="G138" s="82"/>
      <c r="H138" s="82"/>
      <c r="I138" s="82"/>
      <c r="J138" s="82"/>
      <c r="K138" s="82"/>
      <c r="L138" s="81"/>
      <c r="M138" s="82"/>
      <c r="N138" s="81"/>
      <c r="O138" s="82"/>
    </row>
    <row r="139" spans="1:15">
      <c r="A139" s="82"/>
      <c r="B139" s="82"/>
      <c r="C139" s="82"/>
      <c r="D139" s="82"/>
      <c r="E139" s="92"/>
      <c r="F139" s="91"/>
      <c r="G139" s="82"/>
      <c r="H139" s="82"/>
      <c r="I139" s="82"/>
      <c r="J139" s="82"/>
      <c r="K139" s="82"/>
      <c r="L139" s="81"/>
      <c r="M139" s="82"/>
      <c r="N139" s="81"/>
      <c r="O139" s="82"/>
    </row>
    <row r="140" spans="1:15">
      <c r="A140" s="82"/>
      <c r="B140" s="82"/>
      <c r="C140" s="82"/>
      <c r="D140" s="82"/>
      <c r="E140" s="92"/>
      <c r="F140" s="91"/>
      <c r="G140" s="82"/>
      <c r="H140" s="82"/>
      <c r="I140" s="82"/>
      <c r="J140" s="82"/>
      <c r="K140" s="82"/>
      <c r="L140" s="81"/>
      <c r="M140" s="82"/>
      <c r="N140" s="81"/>
      <c r="O140" s="82"/>
    </row>
    <row r="141" spans="1:15">
      <c r="A141" s="82"/>
      <c r="B141" s="82"/>
      <c r="C141" s="82"/>
      <c r="D141" s="82"/>
      <c r="E141" s="92"/>
      <c r="F141" s="91"/>
      <c r="G141" s="82"/>
      <c r="H141" s="82"/>
      <c r="I141" s="82"/>
      <c r="J141" s="82"/>
      <c r="K141" s="82"/>
      <c r="L141" s="81"/>
      <c r="M141" s="82"/>
      <c r="N141" s="81"/>
      <c r="O141" s="82"/>
    </row>
    <row r="142" spans="1:15" ht="15" customHeight="1">
      <c r="A142" s="82"/>
      <c r="B142" s="82"/>
      <c r="C142" s="82"/>
      <c r="D142" s="82"/>
      <c r="E142" s="92"/>
      <c r="F142" s="91"/>
      <c r="G142" s="82"/>
      <c r="H142" s="82"/>
      <c r="I142" s="82"/>
      <c r="J142" s="82"/>
      <c r="K142" s="82"/>
      <c r="L142" s="81"/>
      <c r="M142" s="82"/>
      <c r="N142" s="81"/>
      <c r="O142" s="82"/>
    </row>
    <row r="143" spans="1:15" ht="15" customHeight="1">
      <c r="A143" s="82"/>
      <c r="B143" s="82"/>
      <c r="C143" s="82"/>
      <c r="D143" s="82"/>
      <c r="E143" s="92"/>
      <c r="F143" s="91"/>
      <c r="G143" s="82"/>
      <c r="H143" s="82"/>
      <c r="I143" s="82"/>
      <c r="J143" s="82"/>
      <c r="K143" s="82"/>
      <c r="L143" s="81"/>
      <c r="M143" s="82"/>
      <c r="N143" s="81"/>
      <c r="O143" s="82"/>
    </row>
    <row r="144" spans="1:15">
      <c r="A144" s="82"/>
      <c r="B144" s="82"/>
      <c r="C144" s="82"/>
      <c r="D144" s="82"/>
      <c r="E144" s="92"/>
      <c r="F144" s="91"/>
      <c r="G144" s="82"/>
      <c r="H144" s="82"/>
      <c r="I144" s="82"/>
      <c r="J144" s="82"/>
      <c r="K144" s="82"/>
      <c r="L144" s="81"/>
      <c r="M144" s="82"/>
      <c r="N144" s="81"/>
      <c r="O144" s="82"/>
    </row>
    <row r="145" spans="1:15">
      <c r="A145" s="82"/>
      <c r="B145" s="82"/>
      <c r="C145" s="82"/>
      <c r="D145" s="82"/>
      <c r="E145" s="92"/>
      <c r="F145" s="91"/>
      <c r="G145" s="82"/>
      <c r="H145" s="82"/>
      <c r="I145" s="82"/>
      <c r="J145" s="82"/>
      <c r="K145" s="82"/>
      <c r="L145" s="81"/>
      <c r="M145" s="82"/>
      <c r="N145" s="81"/>
      <c r="O145" s="82"/>
    </row>
    <row r="146" spans="1:15">
      <c r="A146" s="82"/>
      <c r="B146" s="82"/>
      <c r="C146" s="82"/>
      <c r="D146" s="82"/>
      <c r="E146" s="92"/>
      <c r="F146" s="91"/>
      <c r="G146" s="82"/>
      <c r="H146" s="82"/>
      <c r="I146" s="82"/>
      <c r="J146" s="82"/>
      <c r="K146" s="82"/>
      <c r="L146" s="81"/>
      <c r="M146" s="82"/>
      <c r="N146" s="82"/>
      <c r="O146" s="82"/>
    </row>
    <row r="147" spans="1:15">
      <c r="A147" s="82"/>
      <c r="B147" s="82"/>
      <c r="C147" s="82"/>
      <c r="D147" s="82"/>
      <c r="E147" s="92"/>
      <c r="F147" s="91"/>
      <c r="G147" s="82"/>
      <c r="H147" s="82"/>
      <c r="I147" s="82"/>
      <c r="J147" s="82"/>
      <c r="K147" s="82"/>
      <c r="L147" s="81"/>
      <c r="M147" s="82"/>
      <c r="N147" s="82"/>
      <c r="O147" s="82"/>
    </row>
    <row r="148" spans="1:15">
      <c r="A148" s="82"/>
      <c r="B148" s="82"/>
      <c r="C148" s="82"/>
      <c r="D148" s="82"/>
      <c r="E148" s="92"/>
      <c r="F148" s="82"/>
      <c r="G148" s="82"/>
      <c r="H148" s="82"/>
      <c r="I148" s="82"/>
      <c r="J148" s="82"/>
      <c r="K148" s="82"/>
      <c r="L148" s="81"/>
      <c r="M148" s="82"/>
      <c r="N148" s="82"/>
      <c r="O148" s="82"/>
    </row>
    <row r="149" spans="1:15">
      <c r="A149" s="82"/>
      <c r="B149" s="82"/>
      <c r="C149" s="82"/>
      <c r="D149" s="82"/>
      <c r="E149" s="92"/>
      <c r="F149" s="91"/>
      <c r="G149" s="82"/>
      <c r="H149" s="82"/>
      <c r="I149" s="82"/>
      <c r="J149" s="82"/>
      <c r="K149" s="82"/>
      <c r="L149" s="81"/>
      <c r="M149" s="82"/>
      <c r="N149" s="81"/>
      <c r="O149" s="82"/>
    </row>
    <row r="150" spans="1:15">
      <c r="A150" s="84"/>
      <c r="B150" s="83"/>
      <c r="C150" s="83"/>
      <c r="E150" s="90"/>
      <c r="F150" s="83"/>
      <c r="G150" s="84"/>
      <c r="H150" s="83"/>
      <c r="I150" s="83"/>
      <c r="J150" s="83"/>
      <c r="K150" s="84"/>
      <c r="L150" s="83"/>
      <c r="M150" s="84"/>
      <c r="N150" s="83"/>
      <c r="O150" s="84"/>
    </row>
    <row r="151" spans="1:15">
      <c r="B151" s="18"/>
      <c r="C151" s="18"/>
      <c r="E151" s="19"/>
      <c r="F151" s="18"/>
      <c r="G151" s="3"/>
      <c r="H151" s="18"/>
      <c r="I151" s="18"/>
      <c r="J151" s="18"/>
      <c r="K151" s="3"/>
      <c r="L151" s="18"/>
      <c r="M151" s="3"/>
      <c r="N151" s="18"/>
    </row>
    <row r="152" spans="1:15">
      <c r="B152" s="18"/>
      <c r="C152" s="18"/>
      <c r="E152" s="19"/>
      <c r="F152" s="18"/>
      <c r="G152" s="3"/>
      <c r="H152" s="18"/>
      <c r="I152" s="18"/>
      <c r="J152" s="18"/>
      <c r="K152" s="3"/>
      <c r="L152" s="3"/>
      <c r="M152" s="3"/>
      <c r="N152" s="18"/>
    </row>
    <row r="153" spans="1:15">
      <c r="B153" s="18"/>
      <c r="C153" s="18"/>
      <c r="E153" s="19"/>
      <c r="F153" s="18"/>
      <c r="G153" s="3"/>
      <c r="H153" s="18"/>
      <c r="I153" s="18"/>
      <c r="J153" s="18"/>
      <c r="K153" s="3"/>
      <c r="L153" s="3"/>
      <c r="M153" s="3"/>
      <c r="N153" s="18"/>
    </row>
    <row r="154" spans="1:15">
      <c r="B154" s="18"/>
      <c r="C154" s="18"/>
      <c r="E154" s="19"/>
      <c r="F154" s="18"/>
      <c r="G154" s="3"/>
      <c r="H154" s="18"/>
      <c r="I154" s="18"/>
      <c r="J154" s="18"/>
      <c r="K154" s="3"/>
      <c r="L154" s="3"/>
      <c r="M154" s="3"/>
      <c r="N154" s="18"/>
    </row>
    <row r="155" spans="1:15">
      <c r="B155" s="18"/>
      <c r="C155" s="18"/>
      <c r="E155" s="19"/>
      <c r="F155" s="18"/>
      <c r="G155" s="3"/>
      <c r="H155" s="18"/>
      <c r="I155" s="18"/>
      <c r="J155" s="18"/>
      <c r="K155" s="3"/>
      <c r="L155" s="3"/>
      <c r="M155" s="3"/>
      <c r="N155" s="18"/>
    </row>
    <row r="156" spans="1:15">
      <c r="B156" s="18"/>
      <c r="C156" s="18"/>
      <c r="E156" s="19"/>
      <c r="F156" s="18"/>
      <c r="G156" s="3"/>
      <c r="H156" s="18"/>
      <c r="I156" s="18"/>
      <c r="J156" s="18"/>
      <c r="K156" s="3"/>
      <c r="L156" s="18"/>
      <c r="M156" s="3"/>
      <c r="N156" s="18"/>
    </row>
    <row r="157" spans="1:15">
      <c r="B157" s="18"/>
      <c r="C157" s="18"/>
      <c r="E157" s="19"/>
      <c r="F157" s="18"/>
      <c r="G157" s="3"/>
      <c r="H157" s="18"/>
      <c r="I157" s="18"/>
      <c r="J157" s="18"/>
      <c r="K157" s="3"/>
      <c r="L157" s="18"/>
      <c r="M157" s="3"/>
      <c r="N157" s="18"/>
    </row>
    <row r="158" spans="1:15">
      <c r="B158" s="18"/>
      <c r="C158" s="18"/>
      <c r="E158" s="19"/>
      <c r="F158" s="18"/>
      <c r="G158" s="3"/>
      <c r="H158" s="18"/>
      <c r="I158" s="18"/>
      <c r="J158" s="18"/>
      <c r="K158" s="3"/>
      <c r="L158" s="18"/>
      <c r="M158" s="3"/>
      <c r="N158" s="18"/>
    </row>
    <row r="159" spans="1:15">
      <c r="B159" s="18"/>
      <c r="C159" s="18"/>
      <c r="E159" s="19"/>
      <c r="F159" s="18"/>
      <c r="G159" s="3"/>
      <c r="H159" s="18"/>
      <c r="I159" s="18"/>
      <c r="J159" s="18"/>
      <c r="K159" s="3"/>
      <c r="L159" s="18"/>
      <c r="M159" s="3"/>
      <c r="N159" s="18"/>
    </row>
    <row r="160" spans="1:15">
      <c r="B160" s="18"/>
      <c r="C160" s="18"/>
      <c r="E160" s="19"/>
      <c r="F160" s="18"/>
      <c r="G160" s="3"/>
      <c r="H160" s="18"/>
      <c r="I160" s="18"/>
      <c r="J160" s="18"/>
      <c r="K160" s="3"/>
      <c r="L160" s="18"/>
      <c r="M160" s="3"/>
      <c r="N160" s="18"/>
    </row>
    <row r="161" spans="2:14">
      <c r="B161" s="18"/>
      <c r="C161" s="18"/>
      <c r="E161" s="19"/>
      <c r="F161" s="18"/>
      <c r="G161" s="3"/>
      <c r="H161" s="18"/>
      <c r="I161" s="18"/>
      <c r="J161" s="18"/>
      <c r="K161" s="3"/>
      <c r="L161" s="18"/>
      <c r="M161" s="3"/>
      <c r="N161" s="18"/>
    </row>
    <row r="162" spans="2:14">
      <c r="B162" s="18"/>
      <c r="C162" s="18"/>
      <c r="E162" s="19"/>
      <c r="F162" s="18"/>
      <c r="G162" s="3"/>
      <c r="H162" s="18"/>
      <c r="I162" s="18"/>
      <c r="J162" s="18"/>
      <c r="K162" s="3"/>
      <c r="L162" s="18"/>
      <c r="M162" s="3"/>
      <c r="N162" s="18"/>
    </row>
    <row r="163" spans="2:14">
      <c r="B163" s="18"/>
      <c r="C163" s="18"/>
      <c r="E163" s="19"/>
      <c r="F163" s="18"/>
      <c r="G163" s="3"/>
      <c r="H163" s="18"/>
      <c r="I163" s="18"/>
      <c r="J163" s="18"/>
      <c r="K163" s="3"/>
      <c r="L163" s="18"/>
      <c r="M163" s="3"/>
      <c r="N163" s="18"/>
    </row>
    <row r="164" spans="2:14">
      <c r="B164" s="18"/>
      <c r="C164" s="18"/>
      <c r="E164" s="19"/>
      <c r="F164" s="18"/>
      <c r="G164" s="3"/>
      <c r="H164" s="18"/>
      <c r="I164" s="18"/>
      <c r="J164" s="18"/>
      <c r="K164" s="3"/>
      <c r="L164" s="18"/>
      <c r="M164" s="3"/>
      <c r="N164" s="18"/>
    </row>
    <row r="165" spans="2:14">
      <c r="B165" s="18"/>
      <c r="C165" s="18"/>
      <c r="E165" s="19"/>
      <c r="F165" s="18"/>
      <c r="G165" s="3"/>
      <c r="H165" s="18"/>
      <c r="I165" s="18"/>
      <c r="J165" s="18"/>
      <c r="K165" s="3"/>
      <c r="L165" s="18"/>
      <c r="M165" s="3"/>
      <c r="N165" s="18"/>
    </row>
    <row r="166" spans="2:14">
      <c r="B166" s="18"/>
      <c r="C166" s="18"/>
      <c r="E166" s="19"/>
      <c r="F166" s="18"/>
      <c r="G166" s="3"/>
      <c r="H166" s="18"/>
      <c r="I166" s="18"/>
      <c r="J166" s="18"/>
      <c r="K166" s="3"/>
      <c r="L166" s="18"/>
      <c r="M166" s="3"/>
      <c r="N166" s="18"/>
    </row>
    <row r="167" spans="2:14">
      <c r="B167" s="18"/>
      <c r="C167" s="18"/>
      <c r="E167" s="19"/>
      <c r="F167" s="18"/>
      <c r="G167" s="3"/>
      <c r="H167" s="18"/>
      <c r="I167" s="18"/>
      <c r="J167" s="18"/>
      <c r="K167" s="3"/>
      <c r="L167" s="18"/>
      <c r="M167" s="3"/>
      <c r="N167" s="18"/>
    </row>
    <row r="168" spans="2:14">
      <c r="B168" s="18"/>
      <c r="C168" s="18"/>
      <c r="E168" s="19"/>
      <c r="F168" s="18"/>
      <c r="G168" s="3"/>
      <c r="H168" s="18"/>
      <c r="I168" s="18"/>
      <c r="J168" s="18"/>
      <c r="K168" s="3"/>
      <c r="L168" s="18"/>
      <c r="M168" s="3"/>
      <c r="N168" s="18"/>
    </row>
    <row r="169" spans="2:14">
      <c r="B169" s="18"/>
      <c r="C169" s="18"/>
      <c r="E169" s="19"/>
      <c r="F169" s="18"/>
      <c r="G169" s="3"/>
      <c r="H169" s="18"/>
      <c r="I169" s="18"/>
      <c r="J169" s="18"/>
      <c r="K169" s="3"/>
      <c r="L169" s="18"/>
      <c r="M169" s="3"/>
      <c r="N169" s="18"/>
    </row>
    <row r="170" spans="2:14">
      <c r="B170" s="18"/>
      <c r="C170" s="18"/>
      <c r="E170" s="19"/>
      <c r="F170" s="18"/>
      <c r="G170" s="3"/>
      <c r="H170" s="18"/>
      <c r="I170" s="18"/>
      <c r="J170" s="18"/>
      <c r="K170" s="3"/>
      <c r="L170" s="18"/>
      <c r="M170" s="3"/>
      <c r="N170" s="18"/>
    </row>
    <row r="171" spans="2:14">
      <c r="B171" s="18"/>
      <c r="C171" s="18"/>
      <c r="E171" s="19"/>
      <c r="F171" s="18"/>
      <c r="G171" s="3"/>
      <c r="H171" s="18"/>
      <c r="I171" s="18"/>
      <c r="J171" s="18"/>
      <c r="K171" s="3"/>
      <c r="L171" s="18"/>
      <c r="M171" s="3"/>
      <c r="N171" s="18"/>
    </row>
    <row r="172" spans="2:14">
      <c r="B172" s="18"/>
      <c r="C172" s="18"/>
      <c r="E172" s="19"/>
      <c r="F172" s="18"/>
      <c r="G172" s="3"/>
      <c r="H172" s="18"/>
      <c r="I172" s="18"/>
      <c r="J172" s="18"/>
      <c r="K172" s="3"/>
      <c r="L172" s="18"/>
      <c r="M172" s="3"/>
      <c r="N172" s="18"/>
    </row>
    <row r="173" spans="2:14">
      <c r="B173" s="18"/>
      <c r="C173" s="18"/>
      <c r="E173" s="19"/>
      <c r="F173" s="18"/>
      <c r="G173" s="3"/>
      <c r="H173" s="18"/>
      <c r="I173" s="18"/>
      <c r="J173" s="18"/>
      <c r="K173" s="3"/>
      <c r="L173" s="18"/>
      <c r="M173" s="3"/>
      <c r="N173" s="18"/>
    </row>
    <row r="174" spans="2:14">
      <c r="B174" s="18"/>
      <c r="C174" s="18"/>
      <c r="E174" s="19"/>
      <c r="F174" s="18"/>
      <c r="G174" s="3"/>
      <c r="H174" s="18"/>
      <c r="I174" s="18"/>
      <c r="J174" s="18"/>
      <c r="K174" s="3"/>
      <c r="L174" s="18"/>
      <c r="M174" s="3"/>
      <c r="N174" s="18"/>
    </row>
    <row r="175" spans="2:14">
      <c r="B175" s="18"/>
      <c r="C175" s="18"/>
      <c r="E175" s="19"/>
      <c r="F175" s="18"/>
      <c r="G175" s="3"/>
      <c r="H175" s="18"/>
      <c r="I175" s="18"/>
      <c r="J175" s="18"/>
      <c r="K175" s="3"/>
      <c r="L175" s="18"/>
      <c r="M175" s="3"/>
      <c r="N175" s="18"/>
    </row>
    <row r="176" spans="2:14">
      <c r="B176" s="18"/>
      <c r="C176" s="18"/>
      <c r="E176" s="19"/>
      <c r="F176" s="18"/>
      <c r="G176" s="3"/>
      <c r="H176" s="18"/>
      <c r="I176" s="18"/>
      <c r="J176" s="18"/>
      <c r="K176" s="3"/>
      <c r="L176" s="18"/>
      <c r="M176" s="3"/>
      <c r="N176" s="18"/>
    </row>
    <row r="177" spans="2:14">
      <c r="B177" s="18"/>
      <c r="C177" s="18"/>
      <c r="E177" s="19"/>
      <c r="F177" s="18"/>
      <c r="G177" s="3"/>
      <c r="H177" s="18"/>
      <c r="I177" s="18"/>
      <c r="J177" s="18"/>
      <c r="K177" s="3"/>
      <c r="L177" s="18"/>
      <c r="M177" s="3"/>
      <c r="N177" s="18"/>
    </row>
    <row r="178" spans="2:14">
      <c r="B178" s="18"/>
      <c r="C178" s="18"/>
      <c r="E178" s="19"/>
      <c r="F178" s="18"/>
      <c r="G178" s="3"/>
      <c r="H178" s="18"/>
      <c r="I178" s="18"/>
      <c r="J178" s="18"/>
      <c r="K178" s="3"/>
      <c r="L178" s="18"/>
      <c r="M178" s="3"/>
      <c r="N178" s="18"/>
    </row>
    <row r="179" spans="2:14">
      <c r="B179" s="18"/>
      <c r="C179" s="18"/>
      <c r="E179" s="19"/>
      <c r="F179" s="18"/>
      <c r="G179" s="3"/>
      <c r="H179" s="18"/>
      <c r="I179" s="18"/>
      <c r="J179" s="18"/>
      <c r="K179" s="3"/>
      <c r="L179" s="18"/>
      <c r="M179" s="3"/>
      <c r="N179" s="18"/>
    </row>
    <row r="180" spans="2:14">
      <c r="B180" s="18"/>
      <c r="C180" s="18"/>
      <c r="E180" s="19"/>
      <c r="F180" s="18"/>
      <c r="G180" s="3"/>
      <c r="H180" s="18"/>
      <c r="I180" s="18"/>
      <c r="J180" s="18"/>
      <c r="K180" s="3"/>
      <c r="L180" s="18"/>
      <c r="M180" s="3"/>
      <c r="N180" s="18"/>
    </row>
    <row r="181" spans="2:14">
      <c r="B181" s="18"/>
      <c r="C181" s="18"/>
      <c r="E181" s="19"/>
      <c r="F181" s="18"/>
      <c r="G181" s="3"/>
      <c r="H181" s="18"/>
      <c r="I181" s="18"/>
      <c r="J181" s="18"/>
      <c r="K181" s="3"/>
      <c r="L181" s="18"/>
      <c r="M181" s="3"/>
      <c r="N181" s="18"/>
    </row>
    <row r="182" spans="2:14">
      <c r="B182" s="18"/>
      <c r="C182" s="18"/>
      <c r="E182" s="19"/>
      <c r="F182" s="18"/>
      <c r="G182" s="3"/>
      <c r="H182" s="18"/>
      <c r="I182" s="18"/>
      <c r="J182" s="18"/>
      <c r="K182" s="3"/>
      <c r="L182" s="18"/>
      <c r="M182" s="3"/>
      <c r="N182" s="18"/>
    </row>
    <row r="183" spans="2:14">
      <c r="B183" s="18"/>
      <c r="C183" s="18"/>
      <c r="E183" s="19"/>
      <c r="F183" s="18"/>
      <c r="G183" s="3"/>
      <c r="H183" s="18"/>
      <c r="I183" s="18"/>
      <c r="J183" s="18"/>
      <c r="K183" s="3"/>
      <c r="L183" s="18"/>
      <c r="M183" s="3"/>
      <c r="N183" s="18"/>
    </row>
    <row r="184" spans="2:14">
      <c r="B184" s="18"/>
      <c r="C184" s="18"/>
      <c r="E184" s="19"/>
      <c r="F184" s="18"/>
      <c r="G184" s="3"/>
      <c r="H184" s="18"/>
      <c r="I184" s="18"/>
      <c r="J184" s="18"/>
      <c r="K184" s="3"/>
      <c r="L184" s="18"/>
      <c r="M184" s="3"/>
      <c r="N184" s="18"/>
    </row>
    <row r="185" spans="2:14">
      <c r="B185" s="18"/>
      <c r="C185" s="18"/>
      <c r="E185" s="19"/>
      <c r="F185" s="18"/>
      <c r="G185" s="3"/>
      <c r="H185" s="18"/>
      <c r="I185" s="18"/>
      <c r="J185" s="18"/>
      <c r="K185" s="3"/>
      <c r="L185" s="18"/>
      <c r="M185" s="3"/>
      <c r="N185" s="18"/>
    </row>
    <row r="186" spans="2:14">
      <c r="B186" s="18"/>
      <c r="C186" s="18"/>
      <c r="E186" s="19"/>
      <c r="F186" s="18"/>
      <c r="G186" s="3"/>
      <c r="H186" s="18"/>
      <c r="I186" s="18"/>
      <c r="J186" s="18"/>
      <c r="K186" s="3"/>
      <c r="L186" s="18"/>
      <c r="M186" s="3"/>
      <c r="N186" s="18"/>
    </row>
    <row r="187" spans="2:14">
      <c r="B187" s="18"/>
      <c r="C187" s="18"/>
      <c r="E187" s="19"/>
      <c r="F187" s="18"/>
      <c r="G187" s="3"/>
      <c r="H187" s="18"/>
      <c r="I187" s="18"/>
      <c r="J187" s="18"/>
      <c r="K187" s="3"/>
      <c r="L187" s="18"/>
      <c r="M187" s="3"/>
      <c r="N187" s="18"/>
    </row>
    <row r="188" spans="2:14">
      <c r="B188" s="18"/>
      <c r="C188" s="18"/>
      <c r="E188" s="19"/>
      <c r="F188" s="18"/>
      <c r="G188" s="3"/>
      <c r="H188" s="18"/>
      <c r="I188" s="18"/>
      <c r="J188" s="18"/>
      <c r="K188" s="3"/>
      <c r="L188" s="18"/>
      <c r="M188" s="3"/>
      <c r="N188" s="18"/>
    </row>
    <row r="189" spans="2:14">
      <c r="B189" s="18"/>
      <c r="C189" s="18"/>
      <c r="E189" s="19"/>
      <c r="F189" s="18"/>
      <c r="G189" s="3"/>
      <c r="H189" s="18"/>
      <c r="I189" s="18"/>
      <c r="J189" s="18"/>
      <c r="K189" s="3"/>
      <c r="L189" s="18"/>
      <c r="M189" s="3"/>
      <c r="N189" s="18"/>
    </row>
    <row r="190" spans="2:14">
      <c r="B190" s="18"/>
      <c r="C190" s="18"/>
      <c r="E190" s="19"/>
      <c r="F190" s="18"/>
      <c r="G190" s="3"/>
      <c r="H190" s="18"/>
      <c r="I190" s="18"/>
      <c r="J190" s="18"/>
      <c r="K190" s="3"/>
      <c r="L190" s="18"/>
      <c r="M190" s="3"/>
      <c r="N190" s="18"/>
    </row>
    <row r="191" spans="2:14">
      <c r="B191" s="18"/>
      <c r="C191" s="18"/>
      <c r="E191" s="19"/>
      <c r="F191" s="18"/>
      <c r="G191" s="3"/>
      <c r="H191" s="18"/>
      <c r="I191" s="18"/>
      <c r="J191" s="18"/>
      <c r="K191" s="3"/>
      <c r="L191" s="18"/>
      <c r="M191" s="3"/>
      <c r="N191" s="18"/>
    </row>
    <row r="192" spans="2:14">
      <c r="B192" s="18"/>
      <c r="C192" s="18"/>
      <c r="E192" s="19"/>
      <c r="F192" s="18"/>
      <c r="G192" s="3"/>
      <c r="H192" s="18"/>
      <c r="I192" s="18"/>
      <c r="J192" s="18"/>
      <c r="K192" s="3"/>
      <c r="L192" s="18"/>
      <c r="M192" s="3"/>
      <c r="N192" s="18"/>
    </row>
    <row r="193" spans="2:14">
      <c r="B193" s="18"/>
      <c r="C193" s="18"/>
      <c r="E193" s="19"/>
      <c r="F193" s="18"/>
      <c r="G193" s="3"/>
      <c r="H193" s="18"/>
      <c r="I193" s="18"/>
      <c r="J193" s="18"/>
      <c r="K193" s="3"/>
      <c r="L193" s="18"/>
      <c r="M193" s="3"/>
      <c r="N193" s="18"/>
    </row>
    <row r="194" spans="2:14">
      <c r="B194" s="18"/>
      <c r="C194" s="18"/>
      <c r="E194" s="19"/>
      <c r="F194" s="18"/>
      <c r="G194" s="3"/>
      <c r="H194" s="18"/>
      <c r="I194" s="18"/>
      <c r="J194" s="18"/>
      <c r="K194" s="3"/>
      <c r="L194" s="18"/>
      <c r="M194" s="3"/>
      <c r="N194" s="18"/>
    </row>
    <row r="195" spans="2:14">
      <c r="B195" s="18"/>
      <c r="C195" s="18"/>
      <c r="E195" s="19"/>
      <c r="F195" s="18"/>
      <c r="G195" s="3"/>
      <c r="H195" s="18"/>
      <c r="I195" s="18"/>
      <c r="J195" s="18"/>
      <c r="K195" s="3"/>
      <c r="L195" s="18"/>
      <c r="M195" s="3"/>
      <c r="N195" s="18"/>
    </row>
    <row r="196" spans="2:14">
      <c r="B196" s="18"/>
      <c r="C196" s="18"/>
      <c r="E196" s="19"/>
      <c r="F196" s="18"/>
      <c r="G196" s="3"/>
      <c r="H196" s="18"/>
      <c r="I196" s="18"/>
      <c r="J196" s="18"/>
      <c r="K196" s="3"/>
      <c r="L196" s="18"/>
      <c r="M196" s="3"/>
      <c r="N196" s="18"/>
    </row>
    <row r="197" spans="2:14">
      <c r="B197" s="18"/>
      <c r="C197" s="18"/>
      <c r="E197" s="19"/>
      <c r="F197" s="18"/>
      <c r="G197" s="3"/>
      <c r="H197" s="18"/>
      <c r="I197" s="18"/>
      <c r="J197" s="18"/>
      <c r="K197" s="3"/>
      <c r="L197" s="18"/>
      <c r="M197" s="3"/>
      <c r="N197" s="18"/>
    </row>
    <row r="198" spans="2:14">
      <c r="B198" s="18"/>
      <c r="C198" s="18"/>
      <c r="E198" s="19"/>
      <c r="F198" s="18"/>
      <c r="G198" s="3"/>
      <c r="H198" s="18"/>
      <c r="I198" s="18"/>
      <c r="J198" s="18"/>
      <c r="K198" s="3"/>
      <c r="L198" s="18"/>
      <c r="M198" s="3"/>
      <c r="N198" s="18"/>
    </row>
    <row r="199" spans="2:14">
      <c r="B199" s="18"/>
      <c r="C199" s="18"/>
      <c r="E199" s="19"/>
      <c r="F199" s="18"/>
      <c r="G199" s="3"/>
      <c r="H199" s="18"/>
      <c r="I199" s="18"/>
      <c r="J199" s="18"/>
      <c r="K199" s="3"/>
      <c r="L199" s="18"/>
      <c r="M199" s="3"/>
      <c r="N199" s="18"/>
    </row>
    <row r="200" spans="2:14">
      <c r="B200" s="18"/>
      <c r="C200" s="18"/>
      <c r="E200" s="19"/>
      <c r="F200" s="18"/>
      <c r="G200" s="3"/>
      <c r="H200" s="18"/>
      <c r="I200" s="18"/>
      <c r="J200" s="18"/>
      <c r="K200" s="3"/>
      <c r="L200" s="18"/>
      <c r="M200" s="3"/>
      <c r="N200" s="18"/>
    </row>
    <row r="201" spans="2:14">
      <c r="B201" s="18"/>
      <c r="C201" s="18"/>
      <c r="E201" s="19"/>
      <c r="F201" s="18"/>
      <c r="G201" s="3"/>
      <c r="H201" s="18"/>
      <c r="I201" s="18"/>
      <c r="J201" s="18"/>
      <c r="K201" s="3"/>
      <c r="L201" s="18"/>
      <c r="M201" s="3"/>
      <c r="N201" s="18"/>
    </row>
    <row r="202" spans="2:14">
      <c r="B202" s="18"/>
      <c r="C202" s="18"/>
      <c r="E202" s="19"/>
      <c r="F202" s="18"/>
      <c r="G202" s="3"/>
      <c r="H202" s="18"/>
      <c r="I202" s="18"/>
      <c r="J202" s="18"/>
      <c r="K202" s="3"/>
      <c r="L202" s="18"/>
      <c r="M202" s="3"/>
      <c r="N202" s="18"/>
    </row>
    <row r="203" spans="2:14">
      <c r="B203" s="18"/>
      <c r="C203" s="18"/>
      <c r="E203" s="19"/>
      <c r="F203" s="18"/>
      <c r="G203" s="3"/>
      <c r="H203" s="18"/>
      <c r="I203" s="18"/>
      <c r="J203" s="18"/>
      <c r="K203" s="3"/>
      <c r="L203" s="18"/>
      <c r="M203" s="3"/>
      <c r="N203" s="18"/>
    </row>
    <row r="204" spans="2:14">
      <c r="B204" s="18"/>
      <c r="C204" s="18"/>
      <c r="E204" s="19"/>
      <c r="F204" s="18"/>
      <c r="G204" s="3"/>
      <c r="H204" s="18"/>
      <c r="I204" s="18"/>
      <c r="J204" s="18"/>
      <c r="K204" s="3"/>
      <c r="L204" s="18"/>
      <c r="M204" s="3"/>
      <c r="N204" s="18"/>
    </row>
    <row r="205" spans="2:14">
      <c r="B205" s="18"/>
      <c r="C205" s="18"/>
      <c r="E205" s="19"/>
      <c r="F205" s="18"/>
      <c r="G205" s="3"/>
      <c r="H205" s="18"/>
      <c r="I205" s="18"/>
      <c r="J205" s="18"/>
      <c r="K205" s="3"/>
      <c r="L205" s="18"/>
      <c r="M205" s="3"/>
      <c r="N205" s="18"/>
    </row>
    <row r="206" spans="2:14">
      <c r="B206" s="18"/>
      <c r="C206" s="18"/>
      <c r="E206" s="19"/>
      <c r="F206" s="18"/>
      <c r="G206" s="3"/>
      <c r="H206" s="18"/>
      <c r="I206" s="18"/>
      <c r="J206" s="18"/>
      <c r="K206" s="3"/>
      <c r="L206" s="18"/>
      <c r="M206" s="3"/>
      <c r="N206" s="18"/>
    </row>
    <row r="207" spans="2:14">
      <c r="B207" s="18"/>
      <c r="C207" s="18"/>
      <c r="E207" s="19"/>
      <c r="F207" s="18"/>
      <c r="G207" s="3"/>
      <c r="H207" s="18"/>
      <c r="I207" s="18"/>
      <c r="J207" s="18"/>
      <c r="K207" s="3"/>
      <c r="L207" s="18"/>
      <c r="M207" s="3"/>
      <c r="N207" s="18"/>
    </row>
    <row r="208" spans="2:14">
      <c r="B208" s="18"/>
      <c r="C208" s="18"/>
      <c r="E208" s="19"/>
      <c r="F208" s="18"/>
      <c r="G208" s="3"/>
      <c r="H208" s="18"/>
      <c r="I208" s="18"/>
      <c r="J208" s="18"/>
      <c r="K208" s="3"/>
      <c r="L208" s="18"/>
      <c r="M208" s="3"/>
      <c r="N208" s="18"/>
    </row>
    <row r="209" spans="2:14">
      <c r="B209" s="18"/>
      <c r="C209" s="18"/>
      <c r="E209" s="19"/>
      <c r="F209" s="18"/>
      <c r="G209" s="3"/>
      <c r="H209" s="18"/>
      <c r="I209" s="18"/>
      <c r="J209" s="18"/>
      <c r="K209" s="3"/>
      <c r="L209" s="18"/>
      <c r="M209" s="3"/>
      <c r="N209" s="18"/>
    </row>
    <row r="210" spans="2:14">
      <c r="B210" s="18"/>
      <c r="C210" s="18"/>
      <c r="E210" s="19"/>
      <c r="F210" s="18"/>
      <c r="G210" s="3"/>
      <c r="H210" s="18"/>
      <c r="I210" s="18"/>
      <c r="J210" s="18"/>
      <c r="K210" s="3"/>
      <c r="L210" s="18"/>
      <c r="M210" s="3"/>
      <c r="N210" s="18"/>
    </row>
    <row r="211" spans="2:14">
      <c r="B211" s="18"/>
      <c r="C211" s="18"/>
      <c r="E211" s="19"/>
      <c r="F211" s="18"/>
      <c r="G211" s="3"/>
      <c r="H211" s="18"/>
      <c r="I211" s="18"/>
      <c r="J211" s="18"/>
      <c r="K211" s="3"/>
      <c r="L211" s="18"/>
      <c r="M211" s="3"/>
      <c r="N211" s="18"/>
    </row>
    <row r="212" spans="2:14">
      <c r="B212" s="18"/>
      <c r="C212" s="18"/>
      <c r="E212" s="19"/>
      <c r="F212" s="18"/>
      <c r="G212" s="3"/>
      <c r="H212" s="18"/>
      <c r="I212" s="18"/>
      <c r="J212" s="18"/>
      <c r="K212" s="3"/>
      <c r="L212" s="18"/>
      <c r="M212" s="3"/>
      <c r="N212" s="18"/>
    </row>
    <row r="213" spans="2:14">
      <c r="B213" s="18"/>
      <c r="C213" s="18"/>
      <c r="E213" s="19"/>
      <c r="F213" s="18"/>
      <c r="G213" s="3"/>
      <c r="H213" s="18"/>
      <c r="I213" s="18"/>
      <c r="J213" s="18"/>
      <c r="K213" s="3"/>
      <c r="L213" s="18"/>
      <c r="M213" s="3"/>
      <c r="N213" s="18"/>
    </row>
    <row r="214" spans="2:14">
      <c r="B214" s="18"/>
      <c r="C214" s="18"/>
      <c r="E214" s="19"/>
      <c r="F214" s="18"/>
      <c r="G214" s="3"/>
      <c r="H214" s="18"/>
      <c r="I214" s="18"/>
      <c r="J214" s="18"/>
      <c r="K214" s="3"/>
      <c r="L214" s="18"/>
      <c r="M214" s="3"/>
      <c r="N214" s="18"/>
    </row>
    <row r="215" spans="2:14">
      <c r="B215" s="18"/>
      <c r="C215" s="18"/>
      <c r="E215" s="19"/>
      <c r="F215" s="18"/>
      <c r="G215" s="3"/>
      <c r="H215" s="18"/>
      <c r="I215" s="18"/>
      <c r="J215" s="18"/>
      <c r="K215" s="3"/>
      <c r="L215" s="18"/>
      <c r="M215" s="3"/>
      <c r="N215" s="18"/>
    </row>
    <row r="216" spans="2:14">
      <c r="B216" s="18"/>
      <c r="C216" s="18"/>
      <c r="E216" s="19"/>
      <c r="F216" s="18"/>
      <c r="G216" s="3"/>
      <c r="H216" s="18"/>
      <c r="I216" s="18"/>
      <c r="J216" s="18"/>
      <c r="K216" s="3"/>
      <c r="L216" s="18"/>
      <c r="M216" s="3"/>
      <c r="N216" s="18"/>
    </row>
    <row r="217" spans="2:14">
      <c r="B217" s="18"/>
      <c r="C217" s="18"/>
      <c r="E217" s="19"/>
      <c r="F217" s="18"/>
      <c r="G217" s="3"/>
      <c r="H217" s="18"/>
      <c r="I217" s="18"/>
      <c r="J217" s="18"/>
      <c r="K217" s="3"/>
      <c r="L217" s="18"/>
      <c r="M217" s="3"/>
      <c r="N217" s="18"/>
    </row>
    <row r="218" spans="2:14">
      <c r="B218" s="18"/>
      <c r="C218" s="18"/>
      <c r="E218" s="19"/>
      <c r="F218" s="18"/>
      <c r="G218" s="3"/>
      <c r="H218" s="18"/>
      <c r="I218" s="18"/>
      <c r="J218" s="18"/>
      <c r="K218" s="3"/>
      <c r="L218" s="18"/>
      <c r="M218" s="3"/>
      <c r="N218" s="18"/>
    </row>
    <row r="219" spans="2:14">
      <c r="B219" s="18"/>
      <c r="C219" s="18"/>
      <c r="E219" s="19"/>
      <c r="F219" s="18"/>
      <c r="G219" s="3"/>
      <c r="H219" s="18"/>
      <c r="I219" s="18"/>
      <c r="J219" s="18"/>
      <c r="K219" s="3"/>
      <c r="L219" s="18"/>
      <c r="M219" s="3"/>
      <c r="N219" s="18"/>
    </row>
    <row r="220" spans="2:14">
      <c r="B220" s="18"/>
      <c r="C220" s="18"/>
      <c r="E220" s="19"/>
      <c r="F220" s="18"/>
      <c r="G220" s="3"/>
      <c r="H220" s="18"/>
      <c r="I220" s="18"/>
      <c r="J220" s="18"/>
      <c r="K220" s="3"/>
      <c r="L220" s="18"/>
      <c r="M220" s="3"/>
      <c r="N220" s="18"/>
    </row>
    <row r="221" spans="2:14">
      <c r="B221" s="18"/>
      <c r="C221" s="18"/>
      <c r="E221" s="19"/>
      <c r="F221" s="18"/>
      <c r="G221" s="3"/>
      <c r="H221" s="18"/>
      <c r="I221" s="18"/>
      <c r="J221" s="18"/>
      <c r="K221" s="3"/>
      <c r="L221" s="18"/>
      <c r="M221" s="3"/>
      <c r="N221" s="18"/>
    </row>
    <row r="222" spans="2:14">
      <c r="B222" s="18"/>
      <c r="C222" s="18"/>
      <c r="E222" s="19"/>
      <c r="F222" s="18"/>
      <c r="G222" s="3"/>
      <c r="H222" s="18"/>
      <c r="I222" s="18"/>
      <c r="J222" s="18"/>
      <c r="K222" s="3"/>
      <c r="L222" s="18"/>
      <c r="M222" s="3"/>
      <c r="N222" s="18"/>
    </row>
    <row r="223" spans="2:14">
      <c r="B223" s="18"/>
      <c r="C223" s="18"/>
      <c r="E223" s="19"/>
      <c r="F223" s="18"/>
      <c r="G223" s="3"/>
      <c r="H223" s="18"/>
      <c r="I223" s="18"/>
      <c r="J223" s="18"/>
      <c r="K223" s="3"/>
      <c r="L223" s="18"/>
      <c r="M223" s="3"/>
      <c r="N223" s="18"/>
    </row>
    <row r="224" spans="2:14">
      <c r="B224" s="18"/>
      <c r="C224" s="18"/>
      <c r="E224" s="19"/>
      <c r="F224" s="18"/>
      <c r="G224" s="3"/>
      <c r="H224" s="18"/>
      <c r="I224" s="18"/>
      <c r="J224" s="18"/>
      <c r="K224" s="3"/>
      <c r="L224" s="18"/>
      <c r="M224" s="3"/>
      <c r="N224" s="18"/>
    </row>
    <row r="225" spans="2:14">
      <c r="B225" s="18"/>
      <c r="C225" s="18"/>
      <c r="E225" s="19"/>
      <c r="F225" s="18"/>
      <c r="G225" s="3"/>
      <c r="H225" s="18"/>
      <c r="I225" s="18"/>
      <c r="J225" s="18"/>
      <c r="K225" s="3"/>
      <c r="L225" s="18"/>
      <c r="M225" s="3"/>
      <c r="N225" s="18"/>
    </row>
    <row r="226" spans="2:14">
      <c r="B226" s="18"/>
      <c r="C226" s="18"/>
      <c r="E226" s="19"/>
      <c r="F226" s="18"/>
      <c r="G226" s="3"/>
      <c r="H226" s="18"/>
      <c r="I226" s="18"/>
      <c r="J226" s="18"/>
      <c r="K226" s="3"/>
      <c r="L226" s="18"/>
      <c r="M226" s="3"/>
      <c r="N226" s="18"/>
    </row>
    <row r="227" spans="2:14">
      <c r="B227" s="18"/>
      <c r="C227" s="18"/>
      <c r="E227" s="19"/>
      <c r="F227" s="18"/>
      <c r="G227" s="3"/>
      <c r="H227" s="18"/>
      <c r="I227" s="18"/>
      <c r="J227" s="18"/>
      <c r="K227" s="3"/>
      <c r="L227" s="18"/>
      <c r="M227" s="3"/>
      <c r="N227" s="18"/>
    </row>
    <row r="228" spans="2:14">
      <c r="B228" s="18"/>
      <c r="C228" s="18"/>
      <c r="E228" s="19"/>
      <c r="F228" s="18"/>
      <c r="G228" s="3"/>
      <c r="H228" s="18"/>
      <c r="I228" s="18"/>
      <c r="J228" s="18"/>
      <c r="K228" s="3"/>
      <c r="L228" s="18"/>
      <c r="M228" s="3"/>
      <c r="N228" s="18"/>
    </row>
    <row r="229" spans="2:14">
      <c r="B229" s="18"/>
      <c r="C229" s="18"/>
      <c r="E229" s="19"/>
      <c r="F229" s="18"/>
      <c r="G229" s="3"/>
      <c r="H229" s="18"/>
      <c r="I229" s="18"/>
      <c r="J229" s="18"/>
      <c r="K229" s="3"/>
      <c r="L229" s="18"/>
      <c r="M229" s="3"/>
      <c r="N229" s="18"/>
    </row>
    <row r="230" spans="2:14">
      <c r="B230" s="18"/>
      <c r="C230" s="18"/>
      <c r="E230" s="19"/>
      <c r="F230" s="18"/>
      <c r="G230" s="3"/>
      <c r="H230" s="18"/>
      <c r="I230" s="18"/>
      <c r="J230" s="18"/>
      <c r="K230" s="3"/>
      <c r="L230" s="18"/>
      <c r="M230" s="3"/>
      <c r="N230" s="18"/>
    </row>
    <row r="231" spans="2:14">
      <c r="B231" s="18"/>
      <c r="C231" s="18"/>
      <c r="E231" s="19"/>
      <c r="F231" s="18"/>
      <c r="G231" s="3"/>
      <c r="H231" s="18"/>
      <c r="I231" s="18"/>
      <c r="J231" s="18"/>
      <c r="K231" s="3"/>
      <c r="L231" s="18"/>
      <c r="M231" s="3"/>
      <c r="N231" s="18"/>
    </row>
    <row r="232" spans="2:14">
      <c r="B232" s="18"/>
      <c r="C232" s="18"/>
      <c r="E232" s="19"/>
      <c r="F232" s="18"/>
      <c r="G232" s="3"/>
      <c r="H232" s="18"/>
      <c r="I232" s="18"/>
      <c r="J232" s="18"/>
      <c r="K232" s="3"/>
      <c r="L232" s="18"/>
      <c r="M232" s="3"/>
      <c r="N232" s="18"/>
    </row>
    <row r="233" spans="2:14">
      <c r="B233" s="18"/>
      <c r="C233" s="18"/>
      <c r="E233" s="19"/>
      <c r="F233" s="18"/>
      <c r="G233" s="3"/>
      <c r="H233" s="18"/>
      <c r="I233" s="18"/>
      <c r="J233" s="18"/>
      <c r="K233" s="3"/>
      <c r="L233" s="18"/>
      <c r="M233" s="3"/>
      <c r="N233" s="18"/>
    </row>
    <row r="234" spans="2:14">
      <c r="B234" s="18"/>
      <c r="C234" s="18"/>
      <c r="E234" s="19"/>
      <c r="F234" s="18"/>
      <c r="G234" s="3"/>
      <c r="H234" s="18"/>
      <c r="I234" s="18"/>
      <c r="J234" s="18"/>
      <c r="K234" s="3"/>
      <c r="L234" s="18"/>
      <c r="M234" s="3"/>
      <c r="N234" s="18"/>
    </row>
    <row r="235" spans="2:14">
      <c r="B235" s="18"/>
      <c r="C235" s="18"/>
      <c r="E235" s="19"/>
      <c r="F235" s="18"/>
      <c r="G235" s="3"/>
      <c r="H235" s="18"/>
      <c r="I235" s="18"/>
      <c r="J235" s="18"/>
      <c r="K235" s="3"/>
      <c r="L235" s="18"/>
      <c r="M235" s="3"/>
      <c r="N235" s="18"/>
    </row>
    <row r="236" spans="2:14">
      <c r="B236" s="18"/>
      <c r="C236" s="18"/>
      <c r="E236" s="19"/>
      <c r="F236" s="18"/>
      <c r="G236" s="3"/>
      <c r="H236" s="18"/>
      <c r="I236" s="18"/>
      <c r="J236" s="18"/>
      <c r="K236" s="3"/>
      <c r="L236" s="18"/>
      <c r="M236" s="3"/>
      <c r="N236" s="18"/>
    </row>
    <row r="237" spans="2:14">
      <c r="B237" s="18"/>
      <c r="C237" s="18"/>
      <c r="E237" s="19"/>
      <c r="F237" s="18"/>
      <c r="G237" s="3"/>
      <c r="H237" s="18"/>
      <c r="I237" s="18"/>
      <c r="J237" s="18"/>
      <c r="K237" s="3"/>
      <c r="L237" s="18"/>
      <c r="M237" s="3"/>
      <c r="N237" s="18"/>
    </row>
    <row r="238" spans="2:14">
      <c r="B238" s="18"/>
      <c r="C238" s="18"/>
      <c r="E238" s="19"/>
      <c r="F238" s="18"/>
      <c r="G238" s="3"/>
      <c r="H238" s="18"/>
      <c r="I238" s="18"/>
      <c r="J238" s="18"/>
      <c r="K238" s="3"/>
      <c r="L238" s="18"/>
      <c r="M238" s="3"/>
      <c r="N238" s="18"/>
    </row>
    <row r="239" spans="2:14">
      <c r="B239" s="18"/>
      <c r="C239" s="18"/>
      <c r="E239" s="19"/>
      <c r="F239" s="18"/>
      <c r="G239" s="3"/>
      <c r="H239" s="18"/>
      <c r="I239" s="18"/>
      <c r="J239" s="18"/>
      <c r="K239" s="3"/>
      <c r="L239" s="18"/>
      <c r="M239" s="3"/>
      <c r="N239" s="18"/>
    </row>
    <row r="240" spans="2:14">
      <c r="B240" s="18"/>
      <c r="C240" s="18"/>
      <c r="E240" s="19"/>
      <c r="F240" s="18"/>
      <c r="G240" s="3"/>
      <c r="H240" s="18"/>
      <c r="I240" s="18"/>
      <c r="J240" s="18"/>
      <c r="K240" s="3"/>
      <c r="L240" s="18"/>
      <c r="M240" s="3"/>
      <c r="N240" s="18"/>
    </row>
    <row r="241" spans="2:14">
      <c r="B241" s="18"/>
      <c r="C241" s="18"/>
      <c r="E241" s="19"/>
      <c r="F241" s="18"/>
      <c r="G241" s="3"/>
      <c r="H241" s="18"/>
      <c r="I241" s="18"/>
      <c r="J241" s="18"/>
      <c r="K241" s="3"/>
      <c r="L241" s="18"/>
      <c r="M241" s="3"/>
      <c r="N241" s="18"/>
    </row>
    <row r="242" spans="2:14">
      <c r="B242" s="18"/>
      <c r="C242" s="18"/>
      <c r="E242" s="19"/>
      <c r="F242" s="18"/>
      <c r="G242" s="3"/>
      <c r="H242" s="18"/>
      <c r="I242" s="18"/>
      <c r="J242" s="18"/>
      <c r="K242" s="3"/>
      <c r="L242" s="18"/>
      <c r="M242" s="3"/>
      <c r="N242" s="18"/>
    </row>
    <row r="243" spans="2:14">
      <c r="B243" s="18"/>
      <c r="C243" s="18"/>
      <c r="E243" s="19"/>
      <c r="F243" s="18"/>
      <c r="G243" s="3"/>
      <c r="H243" s="18"/>
      <c r="I243" s="18"/>
      <c r="J243" s="18"/>
      <c r="K243" s="3"/>
      <c r="L243" s="18"/>
      <c r="M243" s="3"/>
      <c r="N243" s="18"/>
    </row>
    <row r="244" spans="2:14">
      <c r="B244" s="18"/>
      <c r="C244" s="18"/>
      <c r="E244" s="19"/>
      <c r="F244" s="18"/>
      <c r="G244" s="3"/>
      <c r="H244" s="18"/>
      <c r="I244" s="18"/>
      <c r="J244" s="18"/>
      <c r="K244" s="3"/>
      <c r="L244" s="18"/>
      <c r="M244" s="3"/>
      <c r="N244" s="18"/>
    </row>
    <row r="245" spans="2:14">
      <c r="B245" s="18"/>
      <c r="C245" s="18"/>
      <c r="E245" s="19"/>
      <c r="F245" s="18"/>
      <c r="G245" s="3"/>
      <c r="H245" s="18"/>
      <c r="I245" s="18"/>
      <c r="J245" s="18"/>
      <c r="K245" s="3"/>
      <c r="L245" s="18"/>
      <c r="M245" s="3"/>
      <c r="N245" s="18"/>
    </row>
    <row r="246" spans="2:14">
      <c r="B246" s="18"/>
      <c r="C246" s="18"/>
      <c r="E246" s="19"/>
      <c r="F246" s="18"/>
      <c r="G246" s="3"/>
      <c r="H246" s="18"/>
      <c r="I246" s="18"/>
      <c r="J246" s="18"/>
      <c r="K246" s="3"/>
      <c r="L246" s="18"/>
      <c r="M246" s="3"/>
      <c r="N246" s="18"/>
    </row>
    <row r="247" spans="2:14">
      <c r="B247" s="18"/>
      <c r="C247" s="18"/>
      <c r="E247" s="19"/>
      <c r="F247" s="18"/>
      <c r="G247" s="3"/>
      <c r="H247" s="18"/>
      <c r="I247" s="18"/>
      <c r="J247" s="18"/>
      <c r="K247" s="3"/>
      <c r="L247" s="18"/>
      <c r="M247" s="3"/>
      <c r="N247" s="18"/>
    </row>
    <row r="248" spans="2:14">
      <c r="B248" s="18"/>
      <c r="C248" s="18"/>
      <c r="E248" s="19"/>
      <c r="F248" s="18"/>
      <c r="G248" s="3"/>
      <c r="H248" s="18"/>
      <c r="I248" s="18"/>
      <c r="J248" s="18"/>
      <c r="K248" s="3"/>
      <c r="L248" s="18"/>
      <c r="M248" s="3"/>
      <c r="N248" s="18"/>
    </row>
    <row r="249" spans="2:14">
      <c r="B249" s="18"/>
      <c r="C249" s="18"/>
      <c r="E249" s="19"/>
      <c r="F249" s="18"/>
      <c r="G249" s="3"/>
      <c r="H249" s="18"/>
      <c r="I249" s="18"/>
      <c r="J249" s="18"/>
      <c r="K249" s="3"/>
      <c r="L249" s="18"/>
      <c r="M249" s="3"/>
      <c r="N249" s="18"/>
    </row>
    <row r="250" spans="2:14">
      <c r="B250" s="18"/>
      <c r="C250" s="18"/>
      <c r="E250" s="19"/>
      <c r="F250" s="18"/>
      <c r="G250" s="3"/>
      <c r="H250" s="18"/>
      <c r="I250" s="18"/>
      <c r="J250" s="18"/>
      <c r="K250" s="3"/>
      <c r="L250" s="18"/>
      <c r="M250" s="3"/>
      <c r="N250" s="18"/>
    </row>
    <row r="251" spans="2:14">
      <c r="B251" s="18"/>
      <c r="C251" s="18"/>
      <c r="E251" s="19"/>
      <c r="F251" s="18"/>
      <c r="G251" s="3"/>
      <c r="H251" s="18"/>
      <c r="I251" s="18"/>
      <c r="J251" s="18"/>
      <c r="K251" s="3"/>
      <c r="L251" s="18"/>
      <c r="M251" s="3"/>
      <c r="N251" s="18"/>
    </row>
    <row r="252" spans="2:14">
      <c r="B252" s="18"/>
      <c r="C252" s="18"/>
      <c r="E252" s="19"/>
      <c r="F252" s="18"/>
      <c r="G252" s="3"/>
      <c r="H252" s="18"/>
      <c r="I252" s="18"/>
      <c r="J252" s="18"/>
      <c r="K252" s="3"/>
      <c r="L252" s="18"/>
      <c r="M252" s="3"/>
      <c r="N252" s="18"/>
    </row>
    <row r="253" spans="2:14">
      <c r="B253" s="18"/>
      <c r="C253" s="18"/>
      <c r="E253" s="19"/>
      <c r="F253" s="18"/>
      <c r="G253" s="3"/>
      <c r="H253" s="18"/>
      <c r="I253" s="18"/>
      <c r="J253" s="18"/>
      <c r="K253" s="3"/>
      <c r="L253" s="18"/>
      <c r="M253" s="3"/>
      <c r="N253" s="18"/>
    </row>
    <row r="254" spans="2:14">
      <c r="B254" s="18"/>
      <c r="C254" s="18"/>
      <c r="E254" s="19"/>
      <c r="F254" s="18"/>
      <c r="G254" s="3"/>
      <c r="H254" s="18"/>
      <c r="I254" s="18"/>
      <c r="J254" s="18"/>
      <c r="K254" s="3"/>
      <c r="L254" s="18"/>
      <c r="M254" s="3"/>
      <c r="N254" s="18"/>
    </row>
    <row r="255" spans="2:14">
      <c r="B255" s="18"/>
      <c r="C255" s="18"/>
      <c r="E255" s="19"/>
      <c r="F255" s="18"/>
      <c r="G255" s="3"/>
      <c r="H255" s="18"/>
      <c r="I255" s="18"/>
      <c r="J255" s="18"/>
      <c r="K255" s="3"/>
      <c r="L255" s="18"/>
      <c r="M255" s="3"/>
      <c r="N255" s="18"/>
    </row>
    <row r="256" spans="2:14">
      <c r="B256" s="18"/>
      <c r="C256" s="18"/>
      <c r="E256" s="19"/>
      <c r="F256" s="18"/>
      <c r="G256" s="3"/>
      <c r="H256" s="18"/>
      <c r="I256" s="18"/>
      <c r="J256" s="18"/>
      <c r="K256" s="3"/>
      <c r="L256" s="18"/>
      <c r="M256" s="3"/>
      <c r="N256" s="18"/>
    </row>
    <row r="257" spans="2:14">
      <c r="B257" s="18"/>
      <c r="C257" s="18"/>
      <c r="E257" s="19"/>
      <c r="F257" s="18"/>
      <c r="G257" s="3"/>
      <c r="H257" s="18"/>
      <c r="I257" s="18"/>
      <c r="J257" s="18"/>
      <c r="K257" s="3"/>
      <c r="L257" s="18"/>
      <c r="M257" s="3"/>
      <c r="N257" s="18"/>
    </row>
    <row r="258" spans="2:14">
      <c r="B258" s="18"/>
      <c r="C258" s="18"/>
      <c r="E258" s="19"/>
      <c r="F258" s="18"/>
      <c r="G258" s="3"/>
      <c r="H258" s="18"/>
      <c r="I258" s="18"/>
      <c r="J258" s="18"/>
      <c r="K258" s="3"/>
      <c r="L258" s="18"/>
      <c r="M258" s="3"/>
      <c r="N258" s="18"/>
    </row>
    <row r="259" spans="2:14">
      <c r="B259" s="18"/>
      <c r="C259" s="18"/>
      <c r="E259" s="19"/>
      <c r="F259" s="18"/>
      <c r="G259" s="3"/>
      <c r="H259" s="18"/>
      <c r="I259" s="18"/>
      <c r="J259" s="18"/>
      <c r="K259" s="3"/>
      <c r="L259" s="18"/>
      <c r="M259" s="3"/>
      <c r="N259" s="18"/>
    </row>
    <row r="260" spans="2:14">
      <c r="B260" s="18"/>
      <c r="C260" s="18"/>
      <c r="E260" s="19"/>
      <c r="F260" s="18"/>
      <c r="G260" s="3"/>
      <c r="H260" s="18"/>
      <c r="I260" s="18"/>
      <c r="J260" s="18"/>
      <c r="K260" s="3"/>
      <c r="L260" s="18"/>
      <c r="M260" s="3"/>
      <c r="N260" s="18"/>
    </row>
    <row r="261" spans="2:14">
      <c r="B261" s="18"/>
      <c r="C261" s="18"/>
      <c r="E261" s="19"/>
      <c r="F261" s="18"/>
      <c r="G261" s="3"/>
      <c r="H261" s="18"/>
      <c r="I261" s="18"/>
      <c r="J261" s="18"/>
      <c r="K261" s="3"/>
      <c r="L261" s="18"/>
      <c r="M261" s="3"/>
      <c r="N261" s="18"/>
    </row>
    <row r="262" spans="2:14">
      <c r="B262" s="18"/>
      <c r="C262" s="18"/>
      <c r="E262" s="19"/>
      <c r="F262" s="18"/>
      <c r="G262" s="3"/>
      <c r="H262" s="18"/>
      <c r="I262" s="18"/>
      <c r="J262" s="18"/>
      <c r="K262" s="3"/>
      <c r="L262" s="18"/>
      <c r="M262" s="3"/>
      <c r="N262" s="18"/>
    </row>
    <row r="263" spans="2:14">
      <c r="B263" s="18"/>
      <c r="C263" s="18"/>
      <c r="E263" s="19"/>
      <c r="F263" s="18"/>
      <c r="G263" s="3"/>
      <c r="H263" s="18"/>
      <c r="I263" s="18"/>
      <c r="J263" s="18"/>
      <c r="K263" s="3"/>
      <c r="L263" s="18"/>
      <c r="M263" s="3"/>
      <c r="N263" s="18"/>
    </row>
    <row r="264" spans="2:14">
      <c r="B264" s="18"/>
      <c r="C264" s="18"/>
      <c r="E264" s="19"/>
      <c r="F264" s="18"/>
      <c r="G264" s="3"/>
      <c r="H264" s="18"/>
      <c r="I264" s="18"/>
      <c r="J264" s="18"/>
      <c r="K264" s="3"/>
      <c r="L264" s="18"/>
      <c r="M264" s="3"/>
      <c r="N264" s="18"/>
    </row>
    <row r="265" spans="2:14">
      <c r="B265" s="18"/>
      <c r="C265" s="18"/>
      <c r="E265" s="19"/>
      <c r="F265" s="18"/>
      <c r="G265" s="3"/>
      <c r="H265" s="18"/>
      <c r="I265" s="18"/>
      <c r="J265" s="18"/>
      <c r="K265" s="3"/>
      <c r="L265" s="18"/>
      <c r="M265" s="3"/>
      <c r="N265" s="18"/>
    </row>
    <row r="266" spans="2:14">
      <c r="B266" s="18"/>
      <c r="C266" s="18"/>
      <c r="E266" s="19"/>
      <c r="F266" s="18"/>
      <c r="G266" s="3"/>
      <c r="H266" s="18"/>
      <c r="I266" s="18"/>
      <c r="J266" s="18"/>
      <c r="K266" s="3"/>
      <c r="L266" s="18"/>
      <c r="M266" s="3"/>
      <c r="N266" s="18"/>
    </row>
    <row r="267" spans="2:14">
      <c r="B267" s="18"/>
      <c r="C267" s="18"/>
      <c r="E267" s="19"/>
      <c r="F267" s="18"/>
      <c r="G267" s="3"/>
      <c r="H267" s="18"/>
      <c r="I267" s="18"/>
      <c r="J267" s="18"/>
      <c r="K267" s="3"/>
      <c r="L267" s="18"/>
      <c r="M267" s="3"/>
      <c r="N267" s="18"/>
    </row>
    <row r="268" spans="2:14">
      <c r="B268" s="18"/>
      <c r="C268" s="18"/>
      <c r="E268" s="19"/>
      <c r="F268" s="18"/>
      <c r="G268" s="3"/>
      <c r="H268" s="18"/>
      <c r="I268" s="18"/>
      <c r="J268" s="18"/>
      <c r="K268" s="3"/>
      <c r="L268" s="18"/>
      <c r="M268" s="3"/>
      <c r="N268" s="18"/>
    </row>
    <row r="269" spans="2:14">
      <c r="B269" s="18"/>
      <c r="C269" s="18"/>
      <c r="E269" s="19"/>
      <c r="F269" s="18"/>
      <c r="G269" s="3"/>
      <c r="H269" s="18"/>
      <c r="I269" s="18"/>
      <c r="J269" s="18"/>
      <c r="K269" s="3"/>
      <c r="L269" s="18"/>
      <c r="M269" s="3"/>
      <c r="N269" s="18"/>
    </row>
    <row r="270" spans="2:14">
      <c r="B270" s="18"/>
      <c r="C270" s="18"/>
      <c r="E270" s="19"/>
      <c r="F270" s="18"/>
      <c r="G270" s="3"/>
      <c r="H270" s="18"/>
      <c r="I270" s="18"/>
      <c r="J270" s="18"/>
      <c r="K270" s="3"/>
      <c r="L270" s="18"/>
      <c r="M270" s="3"/>
      <c r="N270" s="18"/>
    </row>
    <row r="271" spans="2:14">
      <c r="B271" s="18"/>
      <c r="C271" s="18"/>
      <c r="E271" s="19"/>
      <c r="F271" s="18"/>
      <c r="G271" s="3"/>
      <c r="H271" s="18"/>
      <c r="I271" s="18"/>
      <c r="J271" s="18"/>
      <c r="K271" s="3"/>
      <c r="L271" s="18"/>
      <c r="M271" s="3"/>
      <c r="N271" s="18"/>
    </row>
    <row r="272" spans="2:14">
      <c r="B272" s="18"/>
      <c r="C272" s="18"/>
      <c r="E272" s="19"/>
      <c r="F272" s="18"/>
      <c r="G272" s="3"/>
      <c r="H272" s="18"/>
      <c r="I272" s="18"/>
      <c r="J272" s="18"/>
      <c r="K272" s="3"/>
      <c r="L272" s="18"/>
      <c r="M272" s="3"/>
      <c r="N272" s="18"/>
    </row>
    <row r="273" spans="2:14">
      <c r="B273" s="18"/>
      <c r="C273" s="18"/>
      <c r="E273" s="19"/>
      <c r="F273" s="18"/>
      <c r="G273" s="3"/>
      <c r="H273" s="18"/>
      <c r="I273" s="18"/>
      <c r="J273" s="18"/>
      <c r="K273" s="3"/>
      <c r="L273" s="18"/>
      <c r="M273" s="3"/>
      <c r="N273" s="18"/>
    </row>
    <row r="274" spans="2:14">
      <c r="B274" s="18"/>
      <c r="C274" s="18"/>
      <c r="E274" s="19"/>
      <c r="F274" s="18"/>
      <c r="G274" s="3"/>
      <c r="H274" s="18"/>
      <c r="I274" s="18"/>
      <c r="J274" s="18"/>
      <c r="K274" s="3"/>
      <c r="L274" s="18"/>
      <c r="M274" s="3"/>
      <c r="N274" s="18"/>
    </row>
    <row r="275" spans="2:14">
      <c r="B275" s="18"/>
      <c r="C275" s="18"/>
      <c r="E275" s="19"/>
      <c r="F275" s="18"/>
      <c r="G275" s="3"/>
      <c r="H275" s="18"/>
      <c r="I275" s="18"/>
      <c r="J275" s="18"/>
      <c r="K275" s="3"/>
      <c r="L275" s="18"/>
      <c r="M275" s="3"/>
      <c r="N275" s="18"/>
    </row>
    <row r="276" spans="2:14">
      <c r="B276" s="18"/>
      <c r="C276" s="18"/>
      <c r="E276" s="19"/>
      <c r="F276" s="18"/>
      <c r="G276" s="3"/>
      <c r="H276" s="18"/>
      <c r="I276" s="18"/>
      <c r="J276" s="18"/>
      <c r="K276" s="3"/>
      <c r="L276" s="18"/>
      <c r="M276" s="3"/>
      <c r="N276" s="18"/>
    </row>
    <row r="277" spans="2:14">
      <c r="B277" s="18"/>
      <c r="C277" s="18"/>
      <c r="E277" s="19"/>
      <c r="F277" s="18"/>
      <c r="G277" s="3"/>
      <c r="H277" s="18"/>
      <c r="I277" s="18"/>
      <c r="J277" s="18"/>
      <c r="K277" s="3"/>
      <c r="L277" s="18"/>
      <c r="M277" s="3"/>
      <c r="N277" s="18"/>
    </row>
    <row r="278" spans="2:14">
      <c r="B278" s="18"/>
      <c r="C278" s="18"/>
      <c r="E278" s="19"/>
      <c r="F278" s="18"/>
      <c r="G278" s="3"/>
      <c r="H278" s="18"/>
      <c r="I278" s="18"/>
      <c r="J278" s="18"/>
      <c r="K278" s="3"/>
      <c r="L278" s="18"/>
      <c r="M278" s="3"/>
      <c r="N278" s="18"/>
    </row>
    <row r="279" spans="2:14">
      <c r="B279" s="18"/>
      <c r="C279" s="18"/>
      <c r="E279" s="19"/>
      <c r="F279" s="18"/>
      <c r="G279" s="3"/>
      <c r="H279" s="18"/>
      <c r="I279" s="18"/>
      <c r="J279" s="18"/>
      <c r="K279" s="3"/>
      <c r="L279" s="18"/>
      <c r="M279" s="3"/>
      <c r="N279" s="18"/>
    </row>
    <row r="280" spans="2:14">
      <c r="B280" s="18"/>
      <c r="C280" s="18"/>
      <c r="E280" s="19"/>
      <c r="F280" s="18"/>
      <c r="G280" s="3"/>
      <c r="H280" s="18"/>
      <c r="I280" s="18"/>
      <c r="J280" s="18"/>
      <c r="K280" s="3"/>
      <c r="L280" s="18"/>
      <c r="M280" s="3"/>
      <c r="N280" s="18"/>
    </row>
    <row r="281" spans="2:14">
      <c r="B281" s="18"/>
      <c r="C281" s="18"/>
      <c r="E281" s="19"/>
      <c r="F281" s="18"/>
      <c r="G281" s="3"/>
      <c r="H281" s="18"/>
      <c r="I281" s="18"/>
      <c r="J281" s="18"/>
      <c r="K281" s="3"/>
      <c r="L281" s="18"/>
      <c r="M281" s="3"/>
      <c r="N281" s="18"/>
    </row>
    <row r="282" spans="2:14">
      <c r="B282" s="18"/>
      <c r="C282" s="18"/>
      <c r="E282" s="19"/>
      <c r="F282" s="18"/>
      <c r="G282" s="3"/>
      <c r="H282" s="18"/>
      <c r="I282" s="18"/>
      <c r="J282" s="18"/>
      <c r="K282" s="3"/>
      <c r="L282" s="18"/>
      <c r="M282" s="3"/>
      <c r="N282" s="18"/>
    </row>
    <row r="283" spans="2:14">
      <c r="B283" s="18"/>
      <c r="C283" s="18"/>
      <c r="E283" s="19"/>
      <c r="F283" s="18"/>
      <c r="G283" s="3"/>
      <c r="H283" s="18"/>
      <c r="I283" s="18"/>
      <c r="J283" s="18"/>
      <c r="K283" s="3"/>
      <c r="L283" s="18"/>
      <c r="M283" s="3"/>
      <c r="N283" s="18"/>
    </row>
    <row r="284" spans="2:14">
      <c r="B284" s="18"/>
      <c r="C284" s="18"/>
      <c r="E284" s="19"/>
      <c r="F284" s="18"/>
      <c r="G284" s="3"/>
      <c r="H284" s="18"/>
      <c r="I284" s="18"/>
      <c r="J284" s="18"/>
      <c r="K284" s="3"/>
      <c r="L284" s="18"/>
      <c r="M284" s="3"/>
      <c r="N284" s="18"/>
    </row>
    <row r="285" spans="2:14">
      <c r="B285" s="18"/>
      <c r="C285" s="18"/>
      <c r="E285" s="19"/>
      <c r="F285" s="18"/>
      <c r="G285" s="3"/>
      <c r="H285" s="18"/>
      <c r="I285" s="18"/>
      <c r="J285" s="18"/>
      <c r="K285" s="3"/>
      <c r="L285" s="18"/>
      <c r="M285" s="3"/>
      <c r="N285" s="18"/>
    </row>
    <row r="286" spans="2:14">
      <c r="B286" s="18"/>
      <c r="C286" s="18"/>
      <c r="E286" s="19"/>
      <c r="F286" s="18"/>
      <c r="G286" s="3"/>
      <c r="H286" s="18"/>
      <c r="I286" s="18"/>
      <c r="J286" s="18"/>
      <c r="K286" s="3"/>
      <c r="L286" s="18"/>
      <c r="M286" s="3"/>
      <c r="N286" s="18"/>
    </row>
    <row r="287" spans="2:14">
      <c r="B287" s="18"/>
      <c r="C287" s="18"/>
      <c r="D287" s="81"/>
      <c r="E287" s="19"/>
      <c r="F287" s="18"/>
      <c r="G287" s="3"/>
      <c r="H287" s="18"/>
      <c r="I287" s="18"/>
      <c r="J287" s="18"/>
      <c r="K287" s="3"/>
      <c r="L287" s="18"/>
      <c r="M287" s="3"/>
      <c r="N287" s="18"/>
    </row>
    <row r="288" spans="2:14">
      <c r="B288" s="18"/>
      <c r="C288" s="18"/>
      <c r="D288" s="81"/>
      <c r="E288" s="19"/>
      <c r="F288" s="18"/>
      <c r="G288" s="3"/>
      <c r="H288" s="18"/>
      <c r="I288" s="18"/>
      <c r="J288" s="18"/>
      <c r="K288" s="3"/>
      <c r="L288" s="18"/>
      <c r="M288" s="3"/>
      <c r="N288" s="18"/>
    </row>
    <row r="289" spans="2:14">
      <c r="B289" s="18"/>
      <c r="C289" s="18"/>
      <c r="D289" s="81"/>
      <c r="E289" s="19"/>
      <c r="F289" s="18"/>
      <c r="G289" s="3"/>
      <c r="H289" s="18"/>
      <c r="I289" s="18"/>
      <c r="J289" s="18"/>
      <c r="K289" s="3"/>
      <c r="L289" s="18"/>
      <c r="M289" s="3"/>
      <c r="N289" s="18"/>
    </row>
    <row r="290" spans="2:14">
      <c r="B290" s="18"/>
      <c r="C290" s="18"/>
      <c r="D290" s="81"/>
      <c r="E290" s="19"/>
      <c r="F290" s="18"/>
      <c r="G290" s="3"/>
      <c r="H290" s="18"/>
      <c r="I290" s="18"/>
      <c r="J290" s="18"/>
      <c r="K290" s="3"/>
      <c r="L290" s="18"/>
      <c r="M290" s="3"/>
      <c r="N290" s="18"/>
    </row>
    <row r="291" spans="2:14">
      <c r="B291" s="18"/>
      <c r="C291" s="18"/>
      <c r="D291" s="81"/>
      <c r="E291" s="19"/>
      <c r="F291" s="18"/>
      <c r="G291" s="3"/>
      <c r="H291" s="18"/>
      <c r="I291" s="18"/>
      <c r="J291" s="18"/>
      <c r="K291" s="3"/>
      <c r="L291" s="18"/>
      <c r="M291" s="3"/>
      <c r="N291" s="18"/>
    </row>
    <row r="292" spans="2:14">
      <c r="B292" s="18"/>
      <c r="C292" s="18"/>
      <c r="D292" s="81"/>
      <c r="E292" s="19"/>
      <c r="F292" s="18"/>
      <c r="G292" s="3"/>
      <c r="H292" s="18"/>
      <c r="I292" s="18"/>
      <c r="J292" s="18"/>
      <c r="K292" s="3"/>
      <c r="L292" s="18"/>
      <c r="M292" s="3"/>
      <c r="N292" s="18"/>
    </row>
    <row r="293" spans="2:14">
      <c r="B293" s="18"/>
      <c r="C293" s="18"/>
      <c r="D293" s="81"/>
      <c r="E293" s="19"/>
      <c r="F293" s="18"/>
      <c r="G293" s="3"/>
      <c r="H293" s="18"/>
      <c r="I293" s="18"/>
      <c r="J293" s="18"/>
      <c r="K293" s="3"/>
      <c r="L293" s="18"/>
      <c r="M293" s="3"/>
      <c r="N293" s="18"/>
    </row>
    <row r="294" spans="2:14">
      <c r="B294" s="18"/>
      <c r="C294" s="18"/>
      <c r="D294" s="81"/>
      <c r="E294" s="19"/>
      <c r="F294" s="18"/>
      <c r="G294" s="3"/>
      <c r="H294" s="18"/>
      <c r="I294" s="18"/>
      <c r="J294" s="18"/>
      <c r="K294" s="3"/>
      <c r="L294" s="18"/>
      <c r="M294" s="3"/>
      <c r="N294" s="18"/>
    </row>
    <row r="295" spans="2:14">
      <c r="B295" s="18"/>
      <c r="C295" s="18"/>
      <c r="D295" s="81"/>
      <c r="E295" s="19"/>
      <c r="F295" s="18"/>
      <c r="G295" s="3"/>
      <c r="H295" s="18"/>
      <c r="I295" s="18"/>
      <c r="J295" s="18"/>
      <c r="K295" s="3"/>
      <c r="L295" s="18"/>
      <c r="M295" s="3"/>
      <c r="N295" s="18"/>
    </row>
    <row r="296" spans="2:14">
      <c r="B296" s="18"/>
      <c r="C296" s="18"/>
      <c r="D296" s="81"/>
      <c r="E296" s="19"/>
      <c r="F296" s="18"/>
      <c r="G296" s="3"/>
      <c r="H296" s="18"/>
      <c r="I296" s="18"/>
      <c r="J296" s="18"/>
      <c r="K296" s="3"/>
      <c r="L296" s="18"/>
      <c r="M296" s="3"/>
      <c r="N296" s="18"/>
    </row>
    <row r="297" spans="2:14">
      <c r="B297" s="18"/>
      <c r="C297" s="18"/>
      <c r="D297" s="81"/>
      <c r="E297" s="19"/>
      <c r="F297" s="18"/>
      <c r="G297" s="3"/>
      <c r="H297" s="18"/>
      <c r="I297" s="18"/>
      <c r="J297" s="18"/>
      <c r="K297" s="3"/>
      <c r="L297" s="18"/>
      <c r="M297" s="3"/>
      <c r="N297" s="18"/>
    </row>
    <row r="298" spans="2:14">
      <c r="B298" s="18"/>
      <c r="C298" s="18"/>
      <c r="D298" s="81"/>
      <c r="E298" s="19"/>
      <c r="F298" s="18"/>
      <c r="G298" s="3"/>
      <c r="H298" s="18"/>
      <c r="I298" s="18"/>
      <c r="J298" s="18"/>
      <c r="K298" s="3"/>
      <c r="L298" s="18"/>
      <c r="M298" s="3"/>
      <c r="N298" s="18"/>
    </row>
    <row r="299" spans="2:14">
      <c r="B299" s="18"/>
      <c r="C299" s="18"/>
      <c r="D299" s="81"/>
      <c r="E299" s="19"/>
      <c r="F299" s="18"/>
      <c r="G299" s="3"/>
      <c r="H299" s="18"/>
      <c r="I299" s="18"/>
      <c r="J299" s="18"/>
      <c r="K299" s="3"/>
      <c r="L299" s="18"/>
      <c r="M299" s="3"/>
      <c r="N299" s="18"/>
    </row>
    <row r="300" spans="2:14">
      <c r="B300" s="18"/>
      <c r="C300" s="18"/>
      <c r="D300" s="81"/>
      <c r="E300" s="19"/>
      <c r="F300" s="18"/>
      <c r="G300" s="3"/>
      <c r="H300" s="18"/>
      <c r="I300" s="18"/>
      <c r="J300" s="18"/>
      <c r="K300" s="3"/>
      <c r="L300" s="18"/>
      <c r="M300" s="3"/>
      <c r="N300" s="18"/>
    </row>
    <row r="301" spans="2:14">
      <c r="B301" s="18"/>
      <c r="C301" s="18"/>
      <c r="D301" s="81"/>
      <c r="E301" s="19"/>
      <c r="F301" s="18"/>
      <c r="G301" s="3"/>
      <c r="H301" s="18"/>
      <c r="I301" s="18"/>
      <c r="J301" s="18"/>
      <c r="K301" s="3"/>
      <c r="L301" s="18"/>
      <c r="M301" s="3"/>
      <c r="N301" s="18"/>
    </row>
    <row r="302" spans="2:14">
      <c r="B302" s="18"/>
      <c r="C302" s="18"/>
      <c r="D302" s="81"/>
      <c r="E302" s="19"/>
      <c r="F302" s="18"/>
      <c r="G302" s="3"/>
      <c r="H302" s="18"/>
      <c r="I302" s="18"/>
      <c r="J302" s="18"/>
      <c r="K302" s="3"/>
      <c r="L302" s="18"/>
      <c r="M302" s="3"/>
      <c r="N302" s="18"/>
    </row>
    <row r="303" spans="2:14">
      <c r="B303" s="18"/>
      <c r="C303" s="18"/>
      <c r="D303" s="81"/>
      <c r="E303" s="19"/>
      <c r="F303" s="18"/>
      <c r="G303" s="3"/>
      <c r="H303" s="18"/>
      <c r="I303" s="18"/>
      <c r="J303" s="18"/>
      <c r="K303" s="3"/>
      <c r="L303" s="18"/>
      <c r="M303" s="3"/>
      <c r="N303" s="18"/>
    </row>
    <row r="304" spans="2:14">
      <c r="B304" s="18"/>
      <c r="C304" s="18"/>
      <c r="D304" s="81"/>
      <c r="E304" s="19"/>
      <c r="F304" s="18"/>
      <c r="G304" s="3"/>
      <c r="H304" s="18"/>
      <c r="I304" s="18"/>
      <c r="J304" s="18"/>
      <c r="K304" s="3"/>
      <c r="L304" s="18"/>
      <c r="M304" s="3"/>
      <c r="N304" s="18"/>
    </row>
    <row r="305" spans="2:14">
      <c r="B305" s="18"/>
      <c r="C305" s="18"/>
      <c r="D305" s="81"/>
      <c r="E305" s="19"/>
      <c r="F305" s="18"/>
      <c r="G305" s="3"/>
      <c r="H305" s="18"/>
      <c r="I305" s="18"/>
      <c r="J305" s="18"/>
      <c r="K305" s="3"/>
      <c r="L305" s="18"/>
      <c r="M305" s="3"/>
      <c r="N305" s="18"/>
    </row>
    <row r="306" spans="2:14">
      <c r="B306" s="18"/>
      <c r="C306" s="18"/>
      <c r="D306" s="81"/>
      <c r="E306" s="19"/>
      <c r="F306" s="18"/>
      <c r="G306" s="3"/>
      <c r="H306" s="18"/>
      <c r="I306" s="18"/>
      <c r="J306" s="18"/>
      <c r="K306" s="3"/>
      <c r="L306" s="18"/>
      <c r="M306" s="3"/>
      <c r="N306" s="18"/>
    </row>
    <row r="307" spans="2:14">
      <c r="B307" s="18"/>
      <c r="C307" s="18"/>
      <c r="D307" s="81"/>
      <c r="E307" s="19"/>
      <c r="F307" s="18"/>
      <c r="G307" s="3"/>
      <c r="H307" s="18"/>
      <c r="I307" s="18"/>
      <c r="J307" s="18"/>
      <c r="K307" s="3"/>
      <c r="L307" s="18"/>
      <c r="M307" s="3"/>
      <c r="N307" s="18"/>
    </row>
    <row r="308" spans="2:14">
      <c r="B308" s="18"/>
      <c r="C308" s="18"/>
      <c r="D308" s="81"/>
      <c r="E308" s="19"/>
      <c r="F308" s="18"/>
      <c r="G308" s="3"/>
      <c r="H308" s="18"/>
      <c r="I308" s="18"/>
      <c r="J308" s="18"/>
      <c r="K308" s="3"/>
      <c r="L308" s="18"/>
      <c r="M308" s="3"/>
      <c r="N308" s="18"/>
    </row>
    <row r="309" spans="2:14">
      <c r="B309" s="18"/>
      <c r="C309" s="18"/>
      <c r="D309" s="81"/>
      <c r="E309" s="19"/>
      <c r="F309" s="18"/>
      <c r="G309" s="3"/>
      <c r="H309" s="18"/>
      <c r="I309" s="18"/>
      <c r="J309" s="18"/>
      <c r="K309" s="3"/>
      <c r="L309" s="18"/>
      <c r="M309" s="3"/>
      <c r="N309" s="18"/>
    </row>
    <row r="310" spans="2:14">
      <c r="B310" s="18"/>
      <c r="C310" s="18"/>
      <c r="D310" s="81"/>
      <c r="E310" s="19"/>
      <c r="F310" s="18"/>
      <c r="G310" s="3"/>
      <c r="H310" s="18"/>
      <c r="I310" s="18"/>
      <c r="J310" s="18"/>
      <c r="K310" s="3"/>
      <c r="L310" s="18"/>
      <c r="M310" s="3"/>
      <c r="N310" s="18"/>
    </row>
    <row r="311" spans="2:14">
      <c r="B311" s="18"/>
      <c r="C311" s="18"/>
      <c r="D311" s="81"/>
      <c r="E311" s="19"/>
      <c r="F311" s="18"/>
      <c r="G311" s="3"/>
      <c r="H311" s="18"/>
      <c r="I311" s="18"/>
      <c r="J311" s="18"/>
      <c r="K311" s="3"/>
      <c r="L311" s="18"/>
      <c r="M311" s="3"/>
      <c r="N311" s="18"/>
    </row>
    <row r="312" spans="2:14">
      <c r="B312" s="18"/>
      <c r="C312" s="18"/>
      <c r="D312" s="81"/>
      <c r="E312" s="19"/>
      <c r="F312" s="18"/>
      <c r="G312" s="3"/>
      <c r="H312" s="18"/>
      <c r="I312" s="18"/>
      <c r="J312" s="18"/>
      <c r="K312" s="3"/>
      <c r="L312" s="18"/>
      <c r="M312" s="3"/>
      <c r="N312" s="18"/>
    </row>
    <row r="313" spans="2:14">
      <c r="B313" s="18"/>
      <c r="C313" s="18"/>
      <c r="D313" s="81"/>
      <c r="E313" s="19"/>
      <c r="F313" s="18"/>
      <c r="G313" s="3"/>
      <c r="H313" s="18"/>
      <c r="I313" s="18"/>
      <c r="J313" s="18"/>
      <c r="K313" s="3"/>
      <c r="L313" s="18"/>
      <c r="M313" s="3"/>
      <c r="N313" s="18"/>
    </row>
    <row r="314" spans="2:14">
      <c r="B314" s="18"/>
      <c r="C314" s="18"/>
      <c r="D314" s="81"/>
      <c r="E314" s="19"/>
      <c r="F314" s="18"/>
      <c r="G314" s="3"/>
      <c r="H314" s="18"/>
      <c r="I314" s="18"/>
      <c r="J314" s="18"/>
      <c r="K314" s="3"/>
      <c r="L314" s="18"/>
      <c r="M314" s="3"/>
      <c r="N314" s="18"/>
    </row>
    <row r="315" spans="2:14">
      <c r="B315" s="18"/>
      <c r="C315" s="18"/>
      <c r="D315" s="81"/>
      <c r="E315" s="19"/>
      <c r="F315" s="18"/>
      <c r="G315" s="3"/>
      <c r="H315" s="18"/>
      <c r="I315" s="18"/>
      <c r="J315" s="18"/>
      <c r="K315" s="3"/>
      <c r="L315" s="18"/>
      <c r="M315" s="3"/>
      <c r="N315" s="18"/>
    </row>
    <row r="316" spans="2:14">
      <c r="B316" s="18"/>
      <c r="C316" s="18"/>
      <c r="D316" s="81"/>
      <c r="E316" s="19"/>
      <c r="F316" s="18"/>
      <c r="G316" s="3"/>
      <c r="H316" s="18"/>
      <c r="I316" s="18"/>
      <c r="J316" s="18"/>
      <c r="K316" s="3"/>
      <c r="L316" s="18"/>
      <c r="M316" s="3"/>
      <c r="N316" s="18"/>
    </row>
    <row r="317" spans="2:14">
      <c r="B317" s="18"/>
      <c r="C317" s="18"/>
      <c r="D317" s="81"/>
      <c r="E317" s="19"/>
      <c r="F317" s="18"/>
      <c r="G317" s="3"/>
      <c r="H317" s="18"/>
      <c r="I317" s="18"/>
      <c r="J317" s="18"/>
      <c r="K317" s="3"/>
      <c r="L317" s="18"/>
      <c r="M317" s="3"/>
      <c r="N317" s="18"/>
    </row>
    <row r="318" spans="2:14">
      <c r="B318" s="18"/>
      <c r="C318" s="18"/>
      <c r="D318" s="81"/>
      <c r="E318" s="19"/>
      <c r="F318" s="18"/>
      <c r="G318" s="3"/>
      <c r="H318" s="18"/>
      <c r="I318" s="18"/>
      <c r="J318" s="18"/>
      <c r="K318" s="3"/>
      <c r="L318" s="18"/>
      <c r="M318" s="3"/>
      <c r="N318" s="18"/>
    </row>
    <row r="319" spans="2:14">
      <c r="B319" s="18"/>
      <c r="C319" s="18"/>
      <c r="D319" s="81"/>
      <c r="E319" s="19"/>
      <c r="F319" s="18"/>
      <c r="G319" s="3"/>
      <c r="H319" s="18"/>
      <c r="I319" s="18"/>
      <c r="J319" s="18"/>
      <c r="K319" s="3"/>
      <c r="L319" s="18"/>
      <c r="M319" s="3"/>
      <c r="N319" s="18"/>
    </row>
    <row r="320" spans="2:14">
      <c r="B320" s="18"/>
      <c r="C320" s="18"/>
      <c r="D320" s="81"/>
      <c r="E320" s="19"/>
      <c r="F320" s="18"/>
      <c r="G320" s="3"/>
      <c r="H320" s="18"/>
      <c r="I320" s="18"/>
      <c r="J320" s="18"/>
      <c r="K320" s="3"/>
      <c r="L320" s="18"/>
      <c r="M320" s="3"/>
      <c r="N320" s="18"/>
    </row>
    <row r="321" spans="2:14">
      <c r="B321" s="18"/>
      <c r="C321" s="18"/>
      <c r="D321" s="81"/>
      <c r="E321" s="19"/>
      <c r="F321" s="18"/>
      <c r="G321" s="3"/>
      <c r="H321" s="18"/>
      <c r="I321" s="18"/>
      <c r="J321" s="18"/>
      <c r="K321" s="3"/>
      <c r="L321" s="18"/>
      <c r="M321" s="3"/>
      <c r="N321" s="18"/>
    </row>
    <row r="322" spans="2:14">
      <c r="B322" s="18"/>
      <c r="C322" s="18"/>
      <c r="D322" s="81"/>
      <c r="E322" s="19"/>
      <c r="F322" s="18"/>
      <c r="G322" s="3"/>
      <c r="H322" s="18"/>
      <c r="I322" s="18"/>
      <c r="J322" s="18"/>
      <c r="K322" s="3"/>
      <c r="L322" s="18"/>
      <c r="M322" s="3"/>
      <c r="N322" s="18"/>
    </row>
    <row r="323" spans="2:14">
      <c r="B323" s="18"/>
      <c r="C323" s="18"/>
      <c r="D323" s="81"/>
      <c r="E323" s="19"/>
      <c r="F323" s="18"/>
      <c r="G323" s="3"/>
      <c r="H323" s="18"/>
      <c r="I323" s="18"/>
      <c r="J323" s="18"/>
      <c r="K323" s="3"/>
      <c r="L323" s="18"/>
      <c r="M323" s="3"/>
      <c r="N323" s="18"/>
    </row>
    <row r="324" spans="2:14">
      <c r="B324" s="18"/>
      <c r="C324" s="18"/>
      <c r="D324" s="81"/>
      <c r="E324" s="19"/>
      <c r="F324" s="18"/>
      <c r="G324" s="3"/>
      <c r="H324" s="18"/>
      <c r="I324" s="18"/>
      <c r="J324" s="18"/>
      <c r="K324" s="3"/>
      <c r="L324" s="18"/>
      <c r="M324" s="3"/>
      <c r="N324" s="18"/>
    </row>
    <row r="360" spans="7:7">
      <c r="G360" s="147"/>
    </row>
  </sheetData>
  <autoFilter ref="G1:G324" xr:uid="{82882239-5B43-3040-9EA7-8E2BB7B39ACC}"/>
  <mergeCells count="8">
    <mergeCell ref="Q13:Q14"/>
    <mergeCell ref="R13:R14"/>
    <mergeCell ref="S13:S14"/>
    <mergeCell ref="U13:U14"/>
    <mergeCell ref="Q55:Q57"/>
    <mergeCell ref="R55:R57"/>
    <mergeCell ref="S55:S57"/>
    <mergeCell ref="T55:T57"/>
  </mergeCells>
  <conditionalFormatting sqref="E10:E15">
    <cfRule type="duplicateValues" dxfId="79" priority="309"/>
  </conditionalFormatting>
  <conditionalFormatting sqref="E16:E29">
    <cfRule type="duplicateValues" dxfId="78" priority="308"/>
  </conditionalFormatting>
  <conditionalFormatting sqref="E30:E38">
    <cfRule type="duplicateValues" dxfId="77" priority="307"/>
  </conditionalFormatting>
  <conditionalFormatting sqref="E39:E77">
    <cfRule type="duplicateValues" dxfId="76" priority="306"/>
  </conditionalFormatting>
  <conditionalFormatting sqref="E78:E88">
    <cfRule type="duplicateValues" dxfId="75" priority="305"/>
  </conditionalFormatting>
  <conditionalFormatting sqref="E89:E100">
    <cfRule type="duplicateValues" dxfId="74" priority="411"/>
  </conditionalFormatting>
  <conditionalFormatting sqref="E121:F291">
    <cfRule type="duplicateValues" dxfId="73" priority="431"/>
  </conditionalFormatting>
  <conditionalFormatting sqref="I2:J1048576">
    <cfRule type="cellIs" dxfId="72" priority="15" operator="equal">
      <formula>"Nee"</formula>
    </cfRule>
    <cfRule type="cellIs" dxfId="71" priority="14" operator="equal">
      <formula>"Ja"</formula>
    </cfRule>
  </conditionalFormatting>
  <conditionalFormatting sqref="I17:J18">
    <cfRule type="cellIs" dxfId="70" priority="363" operator="equal">
      <formula>"Onbekend"</formula>
    </cfRule>
  </conditionalFormatting>
  <conditionalFormatting sqref="I30:J31">
    <cfRule type="cellIs" dxfId="69" priority="393" operator="equal">
      <formula>"Onbekend"</formula>
    </cfRule>
  </conditionalFormatting>
  <conditionalFormatting sqref="I50:J50">
    <cfRule type="cellIs" dxfId="68" priority="348" operator="equal">
      <formula>"Onbekend"</formula>
    </cfRule>
  </conditionalFormatting>
  <conditionalFormatting sqref="I52:J52">
    <cfRule type="cellIs" dxfId="67" priority="333" operator="equal">
      <formula>"Onbekend"</formula>
    </cfRule>
  </conditionalFormatting>
  <conditionalFormatting sqref="I60:J60">
    <cfRule type="cellIs" dxfId="66" priority="321" operator="equal">
      <formula>"Onbekend"</formula>
    </cfRule>
  </conditionalFormatting>
  <conditionalFormatting sqref="I91:J91">
    <cfRule type="cellIs" dxfId="65" priority="339" operator="equal">
      <formula>"Onbekend"</formula>
    </cfRule>
  </conditionalFormatting>
  <conditionalFormatting sqref="I2:K16 M3:M17">
    <cfRule type="cellIs" dxfId="64" priority="249" operator="equal">
      <formula>"Onbekend"</formula>
    </cfRule>
  </conditionalFormatting>
  <conditionalFormatting sqref="I73:K73">
    <cfRule type="cellIs" dxfId="63" priority="336" operator="equal">
      <formula>"Onbekend"</formula>
    </cfRule>
  </conditionalFormatting>
  <conditionalFormatting sqref="I32:L34">
    <cfRule type="cellIs" dxfId="62" priority="154" operator="equal">
      <formula>"Onbekend"</formula>
    </cfRule>
  </conditionalFormatting>
  <conditionalFormatting sqref="I41:L49">
    <cfRule type="cellIs" dxfId="61" priority="138" operator="equal">
      <formula>"Onbekend"</formula>
    </cfRule>
  </conditionalFormatting>
  <conditionalFormatting sqref="I58:L59">
    <cfRule type="cellIs" dxfId="60" priority="91" operator="equal">
      <formula>"Onbekend"</formula>
    </cfRule>
  </conditionalFormatting>
  <conditionalFormatting sqref="I61:L63">
    <cfRule type="cellIs" dxfId="59" priority="79" operator="equal">
      <formula>"Onbekend"</formula>
    </cfRule>
  </conditionalFormatting>
  <conditionalFormatting sqref="I66:L72">
    <cfRule type="cellIs" dxfId="58" priority="43" operator="equal">
      <formula>"Onbekend"</formula>
    </cfRule>
  </conditionalFormatting>
  <conditionalFormatting sqref="I74:L77">
    <cfRule type="cellIs" dxfId="57" priority="19" operator="equal">
      <formula>"Onbekend"</formula>
    </cfRule>
  </conditionalFormatting>
  <conditionalFormatting sqref="I82:L90">
    <cfRule type="cellIs" dxfId="56" priority="6" operator="equal">
      <formula>"Onbekend"</formula>
    </cfRule>
  </conditionalFormatting>
  <conditionalFormatting sqref="I19:M29">
    <cfRule type="cellIs" dxfId="55" priority="157" operator="equal">
      <formula>"Onbekend"</formula>
    </cfRule>
  </conditionalFormatting>
  <conditionalFormatting sqref="I35:M40">
    <cfRule type="cellIs" dxfId="54" priority="390" operator="equal">
      <formula>"Onbekend"</formula>
    </cfRule>
  </conditionalFormatting>
  <conditionalFormatting sqref="I53:M57">
    <cfRule type="cellIs" dxfId="53" priority="115" operator="equal">
      <formula>"Onbekend"</formula>
    </cfRule>
  </conditionalFormatting>
  <conditionalFormatting sqref="I64:M65">
    <cfRule type="cellIs" dxfId="52" priority="372" operator="equal">
      <formula>"Onbekend"</formula>
    </cfRule>
  </conditionalFormatting>
  <conditionalFormatting sqref="K2 K51 K92:K1048576">
    <cfRule type="cellIs" dxfId="51" priority="429" operator="equal">
      <formula>"Betrouwbaar"</formula>
    </cfRule>
    <cfRule type="cellIs" dxfId="50" priority="430" operator="equal">
      <formula>"Onbetrouwbaar"</formula>
    </cfRule>
  </conditionalFormatting>
  <conditionalFormatting sqref="K9:K16">
    <cfRule type="cellIs" dxfId="49" priority="256" operator="equal">
      <formula>"Onbetrouwbaar"</formula>
    </cfRule>
    <cfRule type="cellIs" dxfId="48" priority="255" operator="equal">
      <formula>"Betrouwbaar"</formula>
    </cfRule>
  </conditionalFormatting>
  <conditionalFormatting sqref="K18:K49">
    <cfRule type="cellIs" dxfId="47" priority="149" operator="equal">
      <formula>"Onbetrouwbaar"</formula>
    </cfRule>
    <cfRule type="cellIs" dxfId="46" priority="148" operator="equal">
      <formula>"Betrouwbaar"</formula>
    </cfRule>
  </conditionalFormatting>
  <conditionalFormatting sqref="K53:K59">
    <cfRule type="cellIs" dxfId="45" priority="102" operator="equal">
      <formula>"Onbetrouwbaar"</formula>
    </cfRule>
    <cfRule type="cellIs" dxfId="44" priority="101" operator="equal">
      <formula>"Betrouwbaar"</formula>
    </cfRule>
  </conditionalFormatting>
  <conditionalFormatting sqref="K61:K90">
    <cfRule type="cellIs" dxfId="43" priority="12" operator="equal">
      <formula>"Onbetrouwbaar"</formula>
    </cfRule>
    <cfRule type="cellIs" dxfId="42" priority="11" operator="equal">
      <formula>"Betrouwbaar"</formula>
    </cfRule>
  </conditionalFormatting>
  <conditionalFormatting sqref="K18:L18 K30:L30 K31 I51:L51 I78:M81 I92:L1048576">
    <cfRule type="cellIs" dxfId="41" priority="419" operator="equal">
      <formula>"Onbekend"</formula>
    </cfRule>
  </conditionalFormatting>
  <conditionalFormatting sqref="K3:M8">
    <cfRule type="cellIs" dxfId="40" priority="417" operator="equal">
      <formula>"Nee"</formula>
    </cfRule>
    <cfRule type="cellIs" dxfId="39" priority="416" operator="equal">
      <formula>"Ja"</formula>
    </cfRule>
  </conditionalFormatting>
  <conditionalFormatting sqref="L2 L51 L92:L1048576">
    <cfRule type="cellIs" dxfId="38" priority="426" operator="equal">
      <formula>"Wisselend"</formula>
    </cfRule>
    <cfRule type="cellIs" dxfId="37" priority="427" operator="equal">
      <formula>"Niet"</formula>
    </cfRule>
    <cfRule type="cellIs" dxfId="36" priority="428" operator="equal">
      <formula>"Altijd"</formula>
    </cfRule>
  </conditionalFormatting>
  <conditionalFormatting sqref="L2:L7">
    <cfRule type="cellIs" dxfId="35" priority="422" operator="equal">
      <formula>"Onbekend"</formula>
    </cfRule>
  </conditionalFormatting>
  <conditionalFormatting sqref="L9:L16">
    <cfRule type="cellIs" dxfId="34" priority="247" operator="equal">
      <formula>"Niet"</formula>
    </cfRule>
    <cfRule type="cellIs" dxfId="33" priority="248" operator="equal">
      <formula>"Altijd"</formula>
    </cfRule>
    <cfRule type="cellIs" dxfId="32" priority="246" operator="equal">
      <formula>"Wisselend"</formula>
    </cfRule>
    <cfRule type="cellIs" dxfId="31" priority="245" operator="equal">
      <formula>"Onbekend"</formula>
    </cfRule>
  </conditionalFormatting>
  <conditionalFormatting sqref="L18:L30">
    <cfRule type="cellIs" dxfId="30" priority="158" operator="equal">
      <formula>"Wisselend"</formula>
    </cfRule>
    <cfRule type="cellIs" dxfId="29" priority="160" operator="equal">
      <formula>"Altijd"</formula>
    </cfRule>
    <cfRule type="cellIs" dxfId="28" priority="159" operator="equal">
      <formula>"Niet"</formula>
    </cfRule>
  </conditionalFormatting>
  <conditionalFormatting sqref="L32:L49">
    <cfRule type="cellIs" dxfId="27" priority="140" operator="equal">
      <formula>"Niet"</formula>
    </cfRule>
    <cfRule type="cellIs" dxfId="26" priority="139" operator="equal">
      <formula>"Wisselend"</formula>
    </cfRule>
    <cfRule type="cellIs" dxfId="25" priority="141" operator="equal">
      <formula>"Altijd"</formula>
    </cfRule>
  </conditionalFormatting>
  <conditionalFormatting sqref="L53:L59">
    <cfRule type="cellIs" dxfId="24" priority="94" operator="equal">
      <formula>"Altijd"</formula>
    </cfRule>
    <cfRule type="cellIs" dxfId="23" priority="93" operator="equal">
      <formula>"Niet"</formula>
    </cfRule>
    <cfRule type="cellIs" dxfId="22" priority="92" operator="equal">
      <formula>"Wisselend"</formula>
    </cfRule>
  </conditionalFormatting>
  <conditionalFormatting sqref="L61:L72">
    <cfRule type="cellIs" dxfId="21" priority="44" operator="equal">
      <formula>"Wisselend"</formula>
    </cfRule>
    <cfRule type="cellIs" dxfId="20" priority="46" operator="equal">
      <formula>"Altijd"</formula>
    </cfRule>
    <cfRule type="cellIs" dxfId="19" priority="45" operator="equal">
      <formula>"Niet"</formula>
    </cfRule>
  </conditionalFormatting>
  <conditionalFormatting sqref="L74:L90">
    <cfRule type="cellIs" dxfId="18" priority="9" operator="equal">
      <formula>"Altijd"</formula>
    </cfRule>
    <cfRule type="cellIs" dxfId="17" priority="8" operator="equal">
      <formula>"Niet"</formula>
    </cfRule>
    <cfRule type="cellIs" dxfId="16" priority="7" operator="equal">
      <formula>"Wisselend"</formula>
    </cfRule>
  </conditionalFormatting>
  <conditionalFormatting sqref="L8:M8">
    <cfRule type="cellIs" dxfId="15" priority="418" operator="equal">
      <formula>"Onbekend"</formula>
    </cfRule>
  </conditionalFormatting>
  <conditionalFormatting sqref="M2:M17">
    <cfRule type="cellIs" dxfId="14" priority="252" operator="equal">
      <formula>"Geen, registratie toevoegen"</formula>
    </cfRule>
    <cfRule type="cellIs" dxfId="13" priority="253" operator="equal">
      <formula>"Af te leiden uit EPD"</formula>
    </cfRule>
    <cfRule type="cellIs" dxfId="12" priority="254" operator="equal">
      <formula>"Reeds in EPD vastgelegd"</formula>
    </cfRule>
  </conditionalFormatting>
  <conditionalFormatting sqref="M19:M29">
    <cfRule type="cellIs" dxfId="11" priority="164" operator="equal">
      <formula>"Geen, registratie toevoegen"</formula>
    </cfRule>
    <cfRule type="cellIs" dxfId="10" priority="165" operator="equal">
      <formula>"Af te leiden uit EPD"</formula>
    </cfRule>
    <cfRule type="cellIs" dxfId="9" priority="166" operator="equal">
      <formula>"Reeds in EPD vastgelegd"</formula>
    </cfRule>
  </conditionalFormatting>
  <conditionalFormatting sqref="M31:M34">
    <cfRule type="cellIs" dxfId="8" priority="150" operator="equal">
      <formula>"Onbekend"</formula>
    </cfRule>
  </conditionalFormatting>
  <conditionalFormatting sqref="M31:M1048576">
    <cfRule type="cellIs" dxfId="7" priority="5" operator="equal">
      <formula>"Reeds in EPD vastgelegd"</formula>
    </cfRule>
    <cfRule type="cellIs" dxfId="6" priority="4" operator="equal">
      <formula>"Af te leiden uit EPD"</formula>
    </cfRule>
    <cfRule type="cellIs" dxfId="5" priority="3" operator="equal">
      <formula>"Geen, registratie toevoegen"</formula>
    </cfRule>
  </conditionalFormatting>
  <conditionalFormatting sqref="M41:M52">
    <cfRule type="cellIs" dxfId="4" priority="142" operator="equal">
      <formula>"Onbekend"</formula>
    </cfRule>
  </conditionalFormatting>
  <conditionalFormatting sqref="M55">
    <cfRule type="cellIs" dxfId="3" priority="1" operator="equal">
      <formula>"Onbekend"</formula>
    </cfRule>
  </conditionalFormatting>
  <conditionalFormatting sqref="M58:M63">
    <cfRule type="cellIs" dxfId="2" priority="83" operator="equal">
      <formula>"Onbekend"</formula>
    </cfRule>
  </conditionalFormatting>
  <conditionalFormatting sqref="M66:M77">
    <cfRule type="cellIs" dxfId="1" priority="23" operator="equal">
      <formula>"Onbekend"</formula>
    </cfRule>
  </conditionalFormatting>
  <conditionalFormatting sqref="M82:M291">
    <cfRule type="cellIs" dxfId="0" priority="2" operator="equal">
      <formula>"Onbekend"</formula>
    </cfRule>
  </conditionalFormatting>
  <dataValidations count="3">
    <dataValidation type="list" allowBlank="1" showInputMessage="1" showErrorMessage="1" sqref="M19:M29 G103:G324 G60:G85 M10:M17 G92:G100 G88:G90 G15:G18 G10:G13 G57:G58 G20:G55 M31:M324" xr:uid="{EC3B5939-4B37-486D-BDED-40954518D4C6}">
      <formula1>databron</formula1>
    </dataValidation>
    <dataValidation type="list" allowBlank="1" showInputMessage="1" showErrorMessage="1" sqref="K143:K151 K156:K324" xr:uid="{54DD263B-2CAC-4F7A-803F-97FD9C55236A}">
      <formula1>veldinepd</formula1>
    </dataValidation>
    <dataValidation type="list" allowBlank="1" showInputMessage="1" showErrorMessage="1" sqref="L156:L324 L143:L151 G31:G35" xr:uid="{22A106F3-0153-48EB-8061-FD3F05CCDD7B}">
      <formula1>veldgevuld</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C7CAFDF4-4837-480E-8C89-5DE4E39D3320}">
          <x14:formula1>
            <xm:f>'#'!$B$2:$B$20</xm:f>
          </x14:formula1>
          <xm:sqref>H10:H88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6F529-B302-8346-8E5C-C703639D7620}">
  <sheetPr>
    <tabColor rgb="FFFFFF00"/>
  </sheetPr>
  <dimension ref="A1:V124"/>
  <sheetViews>
    <sheetView topLeftCell="A49" zoomScale="75" zoomScaleNormal="90" workbookViewId="0">
      <selection activeCell="F78" sqref="F78"/>
    </sheetView>
  </sheetViews>
  <sheetFormatPr defaultColWidth="8.85546875" defaultRowHeight="15"/>
  <cols>
    <col min="1" max="1" width="35.42578125" bestFit="1" customWidth="1"/>
    <col min="2" max="2" width="20.7109375" customWidth="1"/>
    <col min="3" max="3" width="14.140625" bestFit="1" customWidth="1"/>
    <col min="9" max="9" width="24.85546875" bestFit="1" customWidth="1"/>
    <col min="10" max="10" width="9.7109375" bestFit="1" customWidth="1"/>
    <col min="11" max="11" width="13.7109375" bestFit="1" customWidth="1"/>
  </cols>
  <sheetData>
    <row r="1" spans="1:16" s="122" customFormat="1" ht="26.25">
      <c r="A1" s="121" t="s">
        <v>241</v>
      </c>
    </row>
    <row r="3" spans="1:16" ht="24.75" thickBot="1">
      <c r="B3" s="123" t="s">
        <v>242</v>
      </c>
      <c r="C3" s="124"/>
      <c r="D3" s="124"/>
      <c r="E3" s="124"/>
      <c r="F3" s="124"/>
      <c r="G3" s="124"/>
      <c r="H3" s="124"/>
      <c r="I3" s="124"/>
      <c r="J3" s="124"/>
      <c r="K3" s="124"/>
      <c r="L3" s="124"/>
      <c r="M3" s="124"/>
      <c r="N3" s="124"/>
      <c r="O3" s="124"/>
      <c r="P3" s="124"/>
    </row>
    <row r="4" spans="1:16">
      <c r="B4" s="224" t="s">
        <v>187</v>
      </c>
      <c r="C4" s="225"/>
      <c r="D4" s="125"/>
      <c r="E4" s="224" t="s">
        <v>243</v>
      </c>
      <c r="F4" s="225"/>
      <c r="G4" s="125"/>
      <c r="H4" s="224" t="s">
        <v>189</v>
      </c>
      <c r="I4" s="225"/>
      <c r="J4" s="125"/>
      <c r="K4" s="224" t="s">
        <v>190</v>
      </c>
      <c r="L4" s="225"/>
      <c r="M4" s="125"/>
      <c r="N4" s="224" t="s">
        <v>244</v>
      </c>
      <c r="O4" s="225"/>
      <c r="P4" s="3"/>
    </row>
    <row r="5" spans="1:16">
      <c r="B5" s="126" t="s">
        <v>179</v>
      </c>
      <c r="C5" s="127">
        <v>31</v>
      </c>
      <c r="D5" s="125"/>
      <c r="E5" s="126" t="s">
        <v>179</v>
      </c>
      <c r="F5" s="127">
        <v>31</v>
      </c>
      <c r="G5" s="125"/>
      <c r="H5" s="126" t="s">
        <v>179</v>
      </c>
      <c r="I5" s="127"/>
      <c r="J5" s="125"/>
      <c r="K5" s="126" t="s">
        <v>179</v>
      </c>
      <c r="L5" s="127">
        <v>31</v>
      </c>
      <c r="M5" s="125"/>
      <c r="N5" s="126" t="s">
        <v>179</v>
      </c>
      <c r="O5" s="127">
        <v>31</v>
      </c>
      <c r="P5" s="3"/>
    </row>
    <row r="6" spans="1:16" ht="60">
      <c r="B6" s="126" t="s">
        <v>195</v>
      </c>
      <c r="C6" s="127">
        <v>31</v>
      </c>
      <c r="D6" s="125"/>
      <c r="E6" s="126" t="s">
        <v>195</v>
      </c>
      <c r="F6" s="127">
        <v>25</v>
      </c>
      <c r="G6" s="125"/>
      <c r="H6" s="126" t="s">
        <v>196</v>
      </c>
      <c r="I6" s="127">
        <v>25</v>
      </c>
      <c r="J6" s="125"/>
      <c r="K6" s="126" t="s">
        <v>197</v>
      </c>
      <c r="L6" s="127">
        <f>31-7</f>
        <v>24</v>
      </c>
      <c r="M6" s="125"/>
      <c r="N6" s="126" t="s">
        <v>198</v>
      </c>
      <c r="O6" s="127">
        <f>31-7</f>
        <v>24</v>
      </c>
      <c r="P6" s="3"/>
    </row>
    <row r="7" spans="1:16" ht="45">
      <c r="B7" s="126" t="s">
        <v>204</v>
      </c>
      <c r="C7" s="127">
        <v>0</v>
      </c>
      <c r="D7" s="125"/>
      <c r="E7" s="126" t="s">
        <v>204</v>
      </c>
      <c r="F7" s="127">
        <v>6</v>
      </c>
      <c r="G7" s="125"/>
      <c r="H7" s="126" t="s">
        <v>205</v>
      </c>
      <c r="I7" s="127">
        <v>6</v>
      </c>
      <c r="J7" s="125"/>
      <c r="K7" s="126" t="s">
        <v>201</v>
      </c>
      <c r="L7" s="127">
        <v>5</v>
      </c>
      <c r="M7" s="125"/>
      <c r="N7" s="126" t="s">
        <v>207</v>
      </c>
      <c r="O7" s="127">
        <v>4</v>
      </c>
      <c r="P7" s="3"/>
    </row>
    <row r="8" spans="1:16" ht="75">
      <c r="B8" s="126" t="s">
        <v>224</v>
      </c>
      <c r="C8" s="127">
        <v>0</v>
      </c>
      <c r="D8" s="125"/>
      <c r="E8" s="126" t="s">
        <v>224</v>
      </c>
      <c r="F8" s="127">
        <v>0</v>
      </c>
      <c r="G8" s="125"/>
      <c r="H8" s="126" t="s">
        <v>224</v>
      </c>
      <c r="I8" s="127">
        <v>0</v>
      </c>
      <c r="J8" s="125"/>
      <c r="K8" s="126" t="s">
        <v>232</v>
      </c>
      <c r="L8" s="127">
        <v>0</v>
      </c>
      <c r="M8" s="125"/>
      <c r="N8" s="126" t="s">
        <v>199</v>
      </c>
      <c r="O8" s="127">
        <v>3</v>
      </c>
      <c r="P8" s="3"/>
    </row>
    <row r="9" spans="1:16" ht="30.75" thickBot="1">
      <c r="B9" s="128" t="s">
        <v>245</v>
      </c>
      <c r="C9" s="129">
        <v>0</v>
      </c>
      <c r="D9" s="125"/>
      <c r="E9" s="128" t="s">
        <v>245</v>
      </c>
      <c r="F9" s="129">
        <v>0</v>
      </c>
      <c r="G9" s="125"/>
      <c r="H9" s="128" t="s">
        <v>245</v>
      </c>
      <c r="I9" s="129">
        <v>0</v>
      </c>
      <c r="J9" s="125"/>
      <c r="K9" s="126" t="s">
        <v>224</v>
      </c>
      <c r="L9" s="127">
        <v>2</v>
      </c>
      <c r="M9" s="125"/>
      <c r="N9" s="126" t="s">
        <v>224</v>
      </c>
      <c r="O9" s="127">
        <v>0</v>
      </c>
      <c r="P9" s="3"/>
    </row>
    <row r="10" spans="1:16" ht="15.75" thickBot="1">
      <c r="B10" s="128" t="s">
        <v>245</v>
      </c>
      <c r="C10" s="129">
        <v>0</v>
      </c>
      <c r="D10" s="125"/>
      <c r="E10" s="128" t="s">
        <v>245</v>
      </c>
      <c r="F10" s="129">
        <v>0</v>
      </c>
      <c r="G10" s="125"/>
      <c r="H10" s="128" t="s">
        <v>245</v>
      </c>
      <c r="I10" s="129">
        <v>0</v>
      </c>
      <c r="J10" s="125"/>
      <c r="K10" s="128" t="s">
        <v>245</v>
      </c>
      <c r="L10" s="129">
        <v>0</v>
      </c>
      <c r="M10" s="125"/>
      <c r="N10" s="128" t="s">
        <v>245</v>
      </c>
      <c r="O10" s="129">
        <v>0</v>
      </c>
      <c r="P10" s="3"/>
    </row>
    <row r="11" spans="1:16">
      <c r="B11" s="3"/>
      <c r="C11" s="3"/>
      <c r="D11" s="3"/>
      <c r="E11" s="3"/>
      <c r="F11" s="3"/>
      <c r="G11" s="3"/>
      <c r="H11" s="3"/>
      <c r="I11" s="3"/>
      <c r="J11" s="3"/>
      <c r="K11" s="3"/>
      <c r="L11" s="3"/>
      <c r="M11" s="3"/>
      <c r="N11" s="3"/>
      <c r="O11" s="3"/>
      <c r="P11" s="3"/>
    </row>
    <row r="12" spans="1:16" ht="24.75" thickBot="1">
      <c r="B12" s="123" t="s">
        <v>246</v>
      </c>
      <c r="C12" s="130"/>
      <c r="D12" s="130"/>
      <c r="E12" s="130"/>
      <c r="F12" s="130"/>
      <c r="G12" s="130"/>
      <c r="H12" s="130"/>
      <c r="I12" s="130"/>
      <c r="J12" s="130"/>
      <c r="K12" s="130"/>
      <c r="L12" s="130"/>
      <c r="M12" s="130"/>
      <c r="N12" s="130"/>
      <c r="O12" s="130"/>
    </row>
    <row r="13" spans="1:16">
      <c r="B13" s="222" t="s">
        <v>187</v>
      </c>
      <c r="C13" s="223"/>
      <c r="D13" s="82"/>
      <c r="E13" s="222" t="s">
        <v>243</v>
      </c>
      <c r="F13" s="223"/>
      <c r="G13" s="82"/>
      <c r="H13" s="222" t="s">
        <v>189</v>
      </c>
      <c r="I13" s="223"/>
      <c r="J13" s="82"/>
      <c r="K13" s="222" t="s">
        <v>190</v>
      </c>
      <c r="L13" s="223"/>
      <c r="M13" s="82"/>
      <c r="N13" s="222" t="s">
        <v>244</v>
      </c>
      <c r="O13" s="223"/>
    </row>
    <row r="14" spans="1:16">
      <c r="B14" s="131" t="s">
        <v>179</v>
      </c>
      <c r="C14" s="132">
        <v>31</v>
      </c>
      <c r="D14" s="82"/>
      <c r="E14" s="131" t="s">
        <v>179</v>
      </c>
      <c r="F14" s="132">
        <v>31</v>
      </c>
      <c r="G14" s="82"/>
      <c r="H14" s="131" t="s">
        <v>179</v>
      </c>
      <c r="I14" s="132">
        <v>31</v>
      </c>
      <c r="J14" s="82"/>
      <c r="K14" s="131" t="s">
        <v>179</v>
      </c>
      <c r="L14" s="127">
        <v>31</v>
      </c>
      <c r="M14" s="82"/>
      <c r="N14" s="131" t="s">
        <v>179</v>
      </c>
      <c r="O14" s="127">
        <v>31</v>
      </c>
    </row>
    <row r="15" spans="1:16" ht="54">
      <c r="B15" s="131" t="s">
        <v>195</v>
      </c>
      <c r="C15" s="132">
        <v>31</v>
      </c>
      <c r="D15" s="82"/>
      <c r="E15" s="131" t="s">
        <v>195</v>
      </c>
      <c r="F15" s="132">
        <v>25</v>
      </c>
      <c r="G15" s="82"/>
      <c r="H15" s="131" t="s">
        <v>196</v>
      </c>
      <c r="I15" s="127">
        <v>25</v>
      </c>
      <c r="J15" s="82"/>
      <c r="K15" s="131" t="s">
        <v>197</v>
      </c>
      <c r="L15" s="127">
        <f>31-7</f>
        <v>24</v>
      </c>
      <c r="M15" s="82"/>
      <c r="N15" s="131" t="s">
        <v>198</v>
      </c>
      <c r="O15" s="127">
        <f>31-7</f>
        <v>24</v>
      </c>
    </row>
    <row r="16" spans="1:16" ht="40.5">
      <c r="B16" s="131" t="s">
        <v>204</v>
      </c>
      <c r="C16" s="132">
        <v>0</v>
      </c>
      <c r="D16" s="82"/>
      <c r="E16" s="131" t="s">
        <v>204</v>
      </c>
      <c r="F16" s="132">
        <v>6</v>
      </c>
      <c r="G16" s="82"/>
      <c r="H16" s="131" t="s">
        <v>205</v>
      </c>
      <c r="I16" s="127">
        <v>6</v>
      </c>
      <c r="J16" s="82"/>
      <c r="K16" s="131" t="s">
        <v>201</v>
      </c>
      <c r="L16" s="127">
        <v>5</v>
      </c>
      <c r="M16" s="82"/>
      <c r="N16" s="131" t="s">
        <v>207</v>
      </c>
      <c r="O16" s="127">
        <v>4</v>
      </c>
    </row>
    <row r="17" spans="2:15" ht="54">
      <c r="B17" s="131" t="s">
        <v>224</v>
      </c>
      <c r="C17" s="132">
        <v>0</v>
      </c>
      <c r="D17" s="82"/>
      <c r="E17" s="131" t="s">
        <v>224</v>
      </c>
      <c r="F17" s="132">
        <v>0</v>
      </c>
      <c r="G17" s="82"/>
      <c r="H17" s="131" t="s">
        <v>224</v>
      </c>
      <c r="I17" s="127">
        <v>0</v>
      </c>
      <c r="J17" s="82"/>
      <c r="K17" s="131" t="s">
        <v>232</v>
      </c>
      <c r="L17" s="127">
        <v>0</v>
      </c>
      <c r="M17" s="82"/>
      <c r="N17" s="131" t="s">
        <v>199</v>
      </c>
      <c r="O17" s="127">
        <v>3</v>
      </c>
    </row>
    <row r="18" spans="2:15" ht="15.75" thickBot="1">
      <c r="B18" s="133" t="s">
        <v>245</v>
      </c>
      <c r="C18" s="134">
        <v>0</v>
      </c>
      <c r="D18" s="82"/>
      <c r="E18" s="133" t="s">
        <v>245</v>
      </c>
      <c r="F18" s="134">
        <v>0</v>
      </c>
      <c r="G18" s="82"/>
      <c r="H18" s="133" t="s">
        <v>245</v>
      </c>
      <c r="I18" s="129">
        <v>0</v>
      </c>
      <c r="J18" s="82"/>
      <c r="K18" s="131" t="s">
        <v>224</v>
      </c>
      <c r="L18" s="127">
        <v>2</v>
      </c>
      <c r="M18" s="82"/>
      <c r="N18" s="131" t="s">
        <v>224</v>
      </c>
      <c r="O18" s="127">
        <v>0</v>
      </c>
    </row>
    <row r="19" spans="2:15" ht="15.75" thickBot="1">
      <c r="B19" s="133" t="s">
        <v>245</v>
      </c>
      <c r="C19" s="134">
        <v>0</v>
      </c>
      <c r="D19" s="82"/>
      <c r="E19" s="133" t="s">
        <v>245</v>
      </c>
      <c r="F19" s="134">
        <v>0</v>
      </c>
      <c r="G19" s="82"/>
      <c r="H19" s="133" t="s">
        <v>245</v>
      </c>
      <c r="I19" s="129">
        <v>0</v>
      </c>
      <c r="J19" s="82"/>
      <c r="K19" s="133" t="s">
        <v>245</v>
      </c>
      <c r="L19" s="129">
        <v>0</v>
      </c>
      <c r="M19" s="82"/>
      <c r="N19" s="133" t="s">
        <v>245</v>
      </c>
      <c r="O19" s="129">
        <v>0</v>
      </c>
    </row>
    <row r="21" spans="2:15" ht="24.75" thickBot="1">
      <c r="B21" s="123" t="s">
        <v>247</v>
      </c>
      <c r="C21" s="130"/>
      <c r="D21" s="130"/>
      <c r="E21" s="130"/>
      <c r="F21" s="130"/>
      <c r="G21" s="130"/>
      <c r="H21" s="130"/>
      <c r="I21" s="130"/>
      <c r="J21" s="130"/>
      <c r="K21" s="130"/>
      <c r="L21" s="130"/>
      <c r="M21" s="130"/>
      <c r="N21" s="130"/>
      <c r="O21" s="130"/>
    </row>
    <row r="22" spans="2:15">
      <c r="B22" s="222" t="s">
        <v>187</v>
      </c>
      <c r="C22" s="223"/>
      <c r="D22" s="82"/>
      <c r="E22" s="222" t="s">
        <v>243</v>
      </c>
      <c r="F22" s="223"/>
      <c r="G22" s="82"/>
      <c r="H22" s="222" t="s">
        <v>189</v>
      </c>
      <c r="I22" s="223"/>
      <c r="J22" s="82"/>
      <c r="K22" s="222" t="s">
        <v>190</v>
      </c>
      <c r="L22" s="223"/>
      <c r="M22" s="82"/>
      <c r="N22" s="222" t="s">
        <v>244</v>
      </c>
      <c r="O22" s="223"/>
    </row>
    <row r="23" spans="2:15">
      <c r="B23" s="131" t="s">
        <v>179</v>
      </c>
      <c r="C23" s="132">
        <v>31</v>
      </c>
      <c r="D23" s="82"/>
      <c r="E23" s="131" t="s">
        <v>179</v>
      </c>
      <c r="F23" s="132">
        <v>31</v>
      </c>
      <c r="G23" s="82"/>
      <c r="H23" s="131" t="s">
        <v>179</v>
      </c>
      <c r="I23" s="132">
        <v>31</v>
      </c>
      <c r="J23" s="82"/>
      <c r="K23" s="131" t="s">
        <v>179</v>
      </c>
      <c r="L23" s="132">
        <v>31</v>
      </c>
      <c r="M23" s="82"/>
      <c r="N23" s="131" t="s">
        <v>179</v>
      </c>
      <c r="O23" s="132">
        <v>31</v>
      </c>
    </row>
    <row r="24" spans="2:15" ht="42" customHeight="1">
      <c r="B24" s="131" t="s">
        <v>195</v>
      </c>
      <c r="C24" s="132">
        <v>31</v>
      </c>
      <c r="D24" s="82"/>
      <c r="E24" s="131" t="s">
        <v>195</v>
      </c>
      <c r="F24" s="132">
        <f>31-9</f>
        <v>22</v>
      </c>
      <c r="G24" s="82"/>
      <c r="H24" s="131" t="s">
        <v>196</v>
      </c>
      <c r="I24" s="132">
        <v>21</v>
      </c>
      <c r="J24" s="82"/>
      <c r="K24" s="131" t="s">
        <v>197</v>
      </c>
      <c r="L24" s="132">
        <v>29</v>
      </c>
      <c r="M24" s="82"/>
      <c r="N24" s="131" t="s">
        <v>198</v>
      </c>
      <c r="O24" s="132">
        <v>21</v>
      </c>
    </row>
    <row r="25" spans="2:15" ht="27.95" customHeight="1">
      <c r="B25" s="131" t="s">
        <v>204</v>
      </c>
      <c r="C25" s="132">
        <v>0</v>
      </c>
      <c r="D25" s="82"/>
      <c r="E25" s="131" t="s">
        <v>204</v>
      </c>
      <c r="F25" s="132">
        <v>9</v>
      </c>
      <c r="G25" s="82"/>
      <c r="H25" s="131" t="s">
        <v>205</v>
      </c>
      <c r="I25" s="132">
        <v>10</v>
      </c>
      <c r="J25" s="82"/>
      <c r="K25" s="131" t="s">
        <v>201</v>
      </c>
      <c r="L25" s="132">
        <v>1</v>
      </c>
      <c r="M25" s="82"/>
      <c r="N25" s="131" t="s">
        <v>207</v>
      </c>
      <c r="O25" s="132">
        <v>10</v>
      </c>
    </row>
    <row r="26" spans="2:15" ht="54">
      <c r="B26" s="131" t="s">
        <v>224</v>
      </c>
      <c r="C26" s="132">
        <v>0</v>
      </c>
      <c r="D26" s="82"/>
      <c r="E26" s="131" t="s">
        <v>224</v>
      </c>
      <c r="F26" s="132">
        <v>0</v>
      </c>
      <c r="G26" s="82"/>
      <c r="H26" s="131" t="s">
        <v>224</v>
      </c>
      <c r="I26" s="132">
        <v>0</v>
      </c>
      <c r="J26" s="82"/>
      <c r="K26" s="131" t="s">
        <v>232</v>
      </c>
      <c r="L26" s="132">
        <v>1</v>
      </c>
      <c r="M26" s="82"/>
      <c r="N26" s="131" t="s">
        <v>199</v>
      </c>
      <c r="O26" s="132">
        <v>0</v>
      </c>
    </row>
    <row r="27" spans="2:15" ht="15.75" thickBot="1">
      <c r="B27" s="133" t="s">
        <v>245</v>
      </c>
      <c r="C27" s="134">
        <v>0</v>
      </c>
      <c r="D27" s="82"/>
      <c r="E27" s="133" t="s">
        <v>245</v>
      </c>
      <c r="F27" s="134">
        <v>0</v>
      </c>
      <c r="G27" s="82"/>
      <c r="H27" s="133" t="s">
        <v>245</v>
      </c>
      <c r="I27" s="134">
        <v>0</v>
      </c>
      <c r="J27" s="82"/>
      <c r="K27" s="131" t="s">
        <v>224</v>
      </c>
      <c r="L27" s="132">
        <v>0</v>
      </c>
      <c r="M27" s="82"/>
      <c r="N27" s="131" t="s">
        <v>224</v>
      </c>
      <c r="O27" s="132">
        <v>0</v>
      </c>
    </row>
    <row r="28" spans="2:15" ht="15.75" thickBot="1">
      <c r="B28" s="133" t="s">
        <v>245</v>
      </c>
      <c r="C28" s="134">
        <v>0</v>
      </c>
      <c r="D28" s="82"/>
      <c r="E28" s="133" t="s">
        <v>245</v>
      </c>
      <c r="F28" s="134">
        <v>0</v>
      </c>
      <c r="G28" s="82"/>
      <c r="H28" s="133" t="s">
        <v>245</v>
      </c>
      <c r="I28" s="134">
        <v>0</v>
      </c>
      <c r="J28" s="82"/>
      <c r="K28" s="133" t="s">
        <v>245</v>
      </c>
      <c r="L28" s="134">
        <v>0</v>
      </c>
      <c r="M28" s="82"/>
      <c r="N28" s="133" t="s">
        <v>245</v>
      </c>
      <c r="O28" s="134">
        <v>0</v>
      </c>
    </row>
    <row r="38" spans="2:21">
      <c r="B38" t="s">
        <v>248</v>
      </c>
      <c r="Q38" t="s">
        <v>189</v>
      </c>
    </row>
    <row r="39" spans="2:21">
      <c r="R39" t="s">
        <v>196</v>
      </c>
      <c r="S39" t="s">
        <v>205</v>
      </c>
      <c r="T39" t="s">
        <v>224</v>
      </c>
    </row>
    <row r="40" spans="2:21">
      <c r="B40" t="s">
        <v>249</v>
      </c>
      <c r="C40" t="s">
        <v>195</v>
      </c>
      <c r="D40" t="s">
        <v>204</v>
      </c>
      <c r="E40" t="s">
        <v>224</v>
      </c>
      <c r="Q40" t="s">
        <v>250</v>
      </c>
      <c r="R40" s="127">
        <v>25</v>
      </c>
      <c r="S40" s="127">
        <v>6</v>
      </c>
      <c r="T40" s="127">
        <v>0</v>
      </c>
      <c r="U40" s="207"/>
    </row>
    <row r="41" spans="2:21">
      <c r="B41" t="s">
        <v>250</v>
      </c>
      <c r="C41" s="127">
        <v>31</v>
      </c>
      <c r="D41" s="132">
        <v>0</v>
      </c>
      <c r="E41" s="132">
        <v>0</v>
      </c>
      <c r="Q41" t="s">
        <v>251</v>
      </c>
      <c r="R41" s="127">
        <v>25</v>
      </c>
      <c r="S41" s="127">
        <v>6</v>
      </c>
      <c r="T41" s="127">
        <v>0</v>
      </c>
      <c r="U41" s="207"/>
    </row>
    <row r="42" spans="2:21">
      <c r="B42" t="s">
        <v>251</v>
      </c>
      <c r="C42" s="127">
        <v>31</v>
      </c>
      <c r="D42" s="132">
        <v>0</v>
      </c>
      <c r="E42" s="132">
        <v>0</v>
      </c>
      <c r="Q42" t="s">
        <v>252</v>
      </c>
      <c r="R42" s="132">
        <v>21</v>
      </c>
      <c r="S42" s="132">
        <v>10</v>
      </c>
      <c r="T42" s="127">
        <v>0</v>
      </c>
    </row>
    <row r="43" spans="2:21">
      <c r="B43" t="s">
        <v>252</v>
      </c>
      <c r="C43" s="127">
        <v>31</v>
      </c>
      <c r="D43" s="132">
        <v>0</v>
      </c>
      <c r="E43" s="132">
        <v>0</v>
      </c>
    </row>
    <row r="54" spans="2:22">
      <c r="B54" t="s">
        <v>253</v>
      </c>
    </row>
    <row r="55" spans="2:22">
      <c r="Q55" t="s">
        <v>254</v>
      </c>
    </row>
    <row r="56" spans="2:22">
      <c r="C56" t="s">
        <v>195</v>
      </c>
      <c r="D56" t="s">
        <v>204</v>
      </c>
      <c r="E56" t="s">
        <v>224</v>
      </c>
      <c r="R56" t="s">
        <v>197</v>
      </c>
      <c r="S56" t="s">
        <v>201</v>
      </c>
      <c r="T56" t="s">
        <v>232</v>
      </c>
      <c r="U56" t="s">
        <v>224</v>
      </c>
      <c r="V56" t="s">
        <v>245</v>
      </c>
    </row>
    <row r="57" spans="2:22" ht="15.75" thickBot="1">
      <c r="B57" t="s">
        <v>250</v>
      </c>
      <c r="C57" s="127">
        <v>25</v>
      </c>
      <c r="D57" s="127">
        <v>6</v>
      </c>
      <c r="E57">
        <v>0</v>
      </c>
      <c r="Q57" t="s">
        <v>250</v>
      </c>
      <c r="R57" s="127">
        <f>31-7</f>
        <v>24</v>
      </c>
      <c r="S57" s="127">
        <v>5</v>
      </c>
      <c r="T57">
        <v>0</v>
      </c>
      <c r="U57" s="132">
        <v>2</v>
      </c>
      <c r="V57" s="129"/>
    </row>
    <row r="58" spans="2:22">
      <c r="B58" t="s">
        <v>251</v>
      </c>
      <c r="C58" s="127">
        <v>25</v>
      </c>
      <c r="D58" s="127">
        <v>6</v>
      </c>
      <c r="E58">
        <v>0</v>
      </c>
      <c r="Q58" t="s">
        <v>251</v>
      </c>
      <c r="R58" s="127">
        <f>31-7</f>
        <v>24</v>
      </c>
      <c r="S58" s="127">
        <v>5</v>
      </c>
      <c r="T58">
        <v>0</v>
      </c>
      <c r="U58" s="132">
        <v>2</v>
      </c>
    </row>
    <row r="59" spans="2:22">
      <c r="B59" t="s">
        <v>252</v>
      </c>
      <c r="C59" s="132">
        <f>31-9</f>
        <v>22</v>
      </c>
      <c r="D59" s="132">
        <v>9</v>
      </c>
      <c r="E59">
        <v>0</v>
      </c>
      <c r="Q59" t="s">
        <v>252</v>
      </c>
      <c r="R59" s="132">
        <v>29</v>
      </c>
      <c r="S59">
        <v>1</v>
      </c>
      <c r="T59">
        <v>1</v>
      </c>
      <c r="U59">
        <v>0</v>
      </c>
    </row>
    <row r="71" spans="16:20">
      <c r="Q71" t="s">
        <v>198</v>
      </c>
      <c r="R71" t="s">
        <v>207</v>
      </c>
      <c r="S71" t="s">
        <v>199</v>
      </c>
      <c r="T71" t="s">
        <v>224</v>
      </c>
    </row>
    <row r="72" spans="16:20">
      <c r="P72" t="s">
        <v>250</v>
      </c>
      <c r="Q72" s="127">
        <f>31-7</f>
        <v>24</v>
      </c>
      <c r="R72" s="127">
        <v>4</v>
      </c>
      <c r="S72" s="127">
        <v>3</v>
      </c>
      <c r="T72">
        <v>0</v>
      </c>
    </row>
    <row r="73" spans="16:20">
      <c r="P73" t="s">
        <v>251</v>
      </c>
      <c r="Q73" s="127">
        <f>31-7</f>
        <v>24</v>
      </c>
      <c r="R73" s="127">
        <v>4</v>
      </c>
      <c r="S73" s="127">
        <v>3</v>
      </c>
      <c r="T73">
        <v>0</v>
      </c>
    </row>
    <row r="74" spans="16:20">
      <c r="P74" t="s">
        <v>252</v>
      </c>
      <c r="Q74" s="132">
        <v>21</v>
      </c>
      <c r="R74" s="132">
        <v>10</v>
      </c>
      <c r="S74" s="127">
        <v>0</v>
      </c>
      <c r="T74">
        <v>0</v>
      </c>
    </row>
    <row r="81" spans="1:14" ht="28.5">
      <c r="A81" s="148" t="s">
        <v>255</v>
      </c>
    </row>
    <row r="82" spans="1:14" ht="27">
      <c r="A82" s="81" t="s">
        <v>194</v>
      </c>
      <c r="B82" s="81" t="s">
        <v>194</v>
      </c>
      <c r="C82" s="81" t="s">
        <v>194</v>
      </c>
      <c r="I82" t="s">
        <v>256</v>
      </c>
      <c r="J82" t="s">
        <v>257</v>
      </c>
      <c r="K82" t="s">
        <v>258</v>
      </c>
      <c r="L82" t="s">
        <v>259</v>
      </c>
      <c r="M82" t="s">
        <v>260</v>
      </c>
      <c r="N82" t="s">
        <v>261</v>
      </c>
    </row>
    <row r="83" spans="1:14" ht="27">
      <c r="A83" s="81" t="s">
        <v>194</v>
      </c>
      <c r="B83" s="81" t="s">
        <v>194</v>
      </c>
      <c r="C83" s="81" t="s">
        <v>194</v>
      </c>
      <c r="I83">
        <v>30</v>
      </c>
      <c r="J83">
        <v>3</v>
      </c>
      <c r="K83">
        <v>39</v>
      </c>
      <c r="L83">
        <v>15</v>
      </c>
      <c r="M83">
        <v>3</v>
      </c>
      <c r="N83">
        <v>3</v>
      </c>
    </row>
    <row r="84" spans="1:14" ht="27">
      <c r="A84" s="81" t="s">
        <v>194</v>
      </c>
      <c r="B84" s="81" t="s">
        <v>194</v>
      </c>
      <c r="C84" s="81" t="s">
        <v>194</v>
      </c>
    </row>
    <row r="85" spans="1:14" ht="27">
      <c r="A85" s="81" t="s">
        <v>194</v>
      </c>
      <c r="B85" s="81" t="s">
        <v>194</v>
      </c>
      <c r="C85" s="81" t="s">
        <v>194</v>
      </c>
    </row>
    <row r="86" spans="1:14">
      <c r="A86" s="81" t="s">
        <v>203</v>
      </c>
      <c r="B86" s="81" t="s">
        <v>203</v>
      </c>
      <c r="C86" s="81" t="s">
        <v>203</v>
      </c>
    </row>
    <row r="87" spans="1:14">
      <c r="A87" s="81" t="s">
        <v>203</v>
      </c>
      <c r="B87" s="81" t="s">
        <v>203</v>
      </c>
      <c r="C87" s="81" t="s">
        <v>203</v>
      </c>
    </row>
    <row r="88" spans="1:14" ht="27">
      <c r="A88" s="81" t="s">
        <v>194</v>
      </c>
      <c r="B88" s="81" t="s">
        <v>194</v>
      </c>
      <c r="C88" s="81" t="s">
        <v>194</v>
      </c>
    </row>
    <row r="89" spans="1:14" ht="27">
      <c r="A89" s="81" t="s">
        <v>210</v>
      </c>
      <c r="B89" s="81" t="s">
        <v>210</v>
      </c>
      <c r="C89" s="81" t="s">
        <v>210</v>
      </c>
    </row>
    <row r="90" spans="1:14" ht="27">
      <c r="A90" s="81" t="s">
        <v>210</v>
      </c>
      <c r="B90" s="81" t="s">
        <v>210</v>
      </c>
      <c r="C90" s="81" t="s">
        <v>210</v>
      </c>
    </row>
    <row r="91" spans="1:14">
      <c r="A91" s="81" t="s">
        <v>209</v>
      </c>
      <c r="B91" s="81" t="s">
        <v>209</v>
      </c>
      <c r="C91" s="81" t="s">
        <v>209</v>
      </c>
    </row>
    <row r="92" spans="1:14">
      <c r="A92" s="81" t="s">
        <v>209</v>
      </c>
      <c r="B92" s="81" t="s">
        <v>209</v>
      </c>
      <c r="C92" s="81" t="s">
        <v>209</v>
      </c>
    </row>
    <row r="93" spans="1:14">
      <c r="A93" s="81" t="s">
        <v>209</v>
      </c>
      <c r="B93" s="81" t="s">
        <v>209</v>
      </c>
      <c r="C93" s="81" t="s">
        <v>209</v>
      </c>
    </row>
    <row r="94" spans="1:14" ht="27">
      <c r="A94" s="81" t="s">
        <v>210</v>
      </c>
      <c r="B94" s="81" t="s">
        <v>210</v>
      </c>
      <c r="C94" s="81" t="s">
        <v>210</v>
      </c>
    </row>
    <row r="95" spans="1:14" ht="27">
      <c r="A95" s="81" t="s">
        <v>210</v>
      </c>
      <c r="B95" s="81" t="s">
        <v>210</v>
      </c>
      <c r="C95" s="81" t="s">
        <v>210</v>
      </c>
    </row>
    <row r="96" spans="1:14" ht="27">
      <c r="A96" s="81" t="s">
        <v>210</v>
      </c>
      <c r="B96" s="81" t="s">
        <v>210</v>
      </c>
      <c r="C96" s="81" t="s">
        <v>210</v>
      </c>
    </row>
    <row r="97" spans="1:3">
      <c r="A97" s="81" t="s">
        <v>209</v>
      </c>
      <c r="B97" s="81" t="s">
        <v>209</v>
      </c>
      <c r="C97" s="81" t="s">
        <v>209</v>
      </c>
    </row>
    <row r="98" spans="1:3">
      <c r="A98" s="81" t="s">
        <v>212</v>
      </c>
      <c r="B98" s="81" t="s">
        <v>212</v>
      </c>
      <c r="C98" s="81" t="s">
        <v>212</v>
      </c>
    </row>
    <row r="99" spans="1:3">
      <c r="A99" s="81" t="s">
        <v>213</v>
      </c>
      <c r="B99" s="81" t="s">
        <v>213</v>
      </c>
      <c r="C99" s="81" t="s">
        <v>213</v>
      </c>
    </row>
    <row r="100" spans="1:3" ht="27">
      <c r="A100" s="81" t="s">
        <v>215</v>
      </c>
      <c r="B100" s="81" t="s">
        <v>215</v>
      </c>
      <c r="C100" s="81" t="s">
        <v>215</v>
      </c>
    </row>
    <row r="101" spans="1:3">
      <c r="A101" s="81" t="s">
        <v>217</v>
      </c>
      <c r="B101" s="81" t="s">
        <v>217</v>
      </c>
      <c r="C101" s="81" t="s">
        <v>217</v>
      </c>
    </row>
    <row r="102" spans="1:3" ht="27">
      <c r="A102" s="81" t="s">
        <v>210</v>
      </c>
      <c r="B102" s="81" t="s">
        <v>210</v>
      </c>
      <c r="C102" s="81" t="s">
        <v>210</v>
      </c>
    </row>
    <row r="103" spans="1:3" ht="27">
      <c r="A103" s="81" t="s">
        <v>210</v>
      </c>
      <c r="B103" s="81" t="s">
        <v>210</v>
      </c>
      <c r="C103" s="81" t="s">
        <v>210</v>
      </c>
    </row>
    <row r="104" spans="1:3">
      <c r="A104" s="81" t="s">
        <v>209</v>
      </c>
      <c r="B104" s="81" t="s">
        <v>209</v>
      </c>
      <c r="C104" s="81" t="s">
        <v>209</v>
      </c>
    </row>
    <row r="105" spans="1:3">
      <c r="A105" s="81" t="s">
        <v>209</v>
      </c>
      <c r="B105" s="81" t="s">
        <v>209</v>
      </c>
      <c r="C105" s="81" t="s">
        <v>209</v>
      </c>
    </row>
    <row r="106" spans="1:3">
      <c r="A106" s="81" t="s">
        <v>209</v>
      </c>
      <c r="B106" s="81" t="s">
        <v>209</v>
      </c>
      <c r="C106" s="81" t="s">
        <v>209</v>
      </c>
    </row>
    <row r="107" spans="1:3" ht="27">
      <c r="A107" s="81" t="s">
        <v>210</v>
      </c>
      <c r="B107" s="81" t="s">
        <v>210</v>
      </c>
      <c r="C107" s="81" t="s">
        <v>210</v>
      </c>
    </row>
    <row r="108" spans="1:3" ht="27">
      <c r="A108" s="81" t="s">
        <v>210</v>
      </c>
      <c r="B108" s="81" t="s">
        <v>210</v>
      </c>
      <c r="C108" s="81" t="s">
        <v>210</v>
      </c>
    </row>
    <row r="109" spans="1:3" ht="27">
      <c r="A109" s="81" t="s">
        <v>210</v>
      </c>
      <c r="B109" s="81" t="s">
        <v>210</v>
      </c>
      <c r="C109" s="81" t="s">
        <v>210</v>
      </c>
    </row>
    <row r="110" spans="1:3" ht="27">
      <c r="A110" s="81" t="s">
        <v>210</v>
      </c>
      <c r="B110" s="81" t="s">
        <v>210</v>
      </c>
      <c r="C110" s="81" t="s">
        <v>210</v>
      </c>
    </row>
    <row r="111" spans="1:3">
      <c r="A111" s="81" t="s">
        <v>209</v>
      </c>
      <c r="B111" s="81" t="s">
        <v>209</v>
      </c>
      <c r="C111" s="81" t="s">
        <v>209</v>
      </c>
    </row>
    <row r="112" spans="1:3" ht="27">
      <c r="A112" s="81" t="s">
        <v>215</v>
      </c>
      <c r="B112" s="81" t="s">
        <v>215</v>
      </c>
      <c r="C112" s="81" t="s">
        <v>215</v>
      </c>
    </row>
    <row r="113" spans="1:2">
      <c r="A113" s="112"/>
      <c r="B113" s="16"/>
    </row>
    <row r="114" spans="1:2">
      <c r="A114" s="16"/>
      <c r="B114" s="16"/>
    </row>
    <row r="115" spans="1:2">
      <c r="A115" s="16"/>
      <c r="B115" s="16"/>
    </row>
    <row r="116" spans="1:2">
      <c r="A116" s="16"/>
      <c r="B116" s="16"/>
    </row>
    <row r="117" spans="1:2">
      <c r="A117" s="16"/>
      <c r="B117" s="16"/>
    </row>
    <row r="118" spans="1:2">
      <c r="A118" s="16"/>
      <c r="B118" s="16"/>
    </row>
    <row r="119" spans="1:2">
      <c r="A119" s="16"/>
    </row>
    <row r="120" spans="1:2">
      <c r="A120" s="16"/>
    </row>
    <row r="121" spans="1:2">
      <c r="A121" s="16"/>
    </row>
    <row r="122" spans="1:2">
      <c r="A122" s="16"/>
    </row>
    <row r="123" spans="1:2">
      <c r="A123" s="16"/>
    </row>
    <row r="124" spans="1:2">
      <c r="A124" s="16"/>
    </row>
  </sheetData>
  <mergeCells count="15">
    <mergeCell ref="B22:C22"/>
    <mergeCell ref="E22:F22"/>
    <mergeCell ref="H22:I22"/>
    <mergeCell ref="K22:L22"/>
    <mergeCell ref="N22:O22"/>
    <mergeCell ref="B4:C4"/>
    <mergeCell ref="E4:F4"/>
    <mergeCell ref="H4:I4"/>
    <mergeCell ref="K4:L4"/>
    <mergeCell ref="N4:O4"/>
    <mergeCell ref="B13:C13"/>
    <mergeCell ref="E13:F13"/>
    <mergeCell ref="H13:I13"/>
    <mergeCell ref="K13:L13"/>
    <mergeCell ref="N13:O13"/>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520AE0ED-701C-5D40-99DF-458421B9B1DC}">
          <x14:formula1>
            <xm:f>'#'!$B$2:$B$20</xm:f>
          </x14:formula1>
          <xm:sqref>A82:C112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86F8C-11D7-4513-9852-C50CE432E150}">
  <dimension ref="B2:N20"/>
  <sheetViews>
    <sheetView workbookViewId="0">
      <selection activeCell="C17" sqref="C17"/>
    </sheetView>
  </sheetViews>
  <sheetFormatPr defaultColWidth="9.28515625" defaultRowHeight="12.75"/>
  <cols>
    <col min="1" max="1" width="2.28515625" style="6" customWidth="1"/>
    <col min="2" max="2" width="17.28515625" style="6" customWidth="1"/>
    <col min="3" max="3" width="2.28515625" style="6" customWidth="1"/>
    <col min="4" max="4" width="24.42578125" style="6" bestFit="1" customWidth="1"/>
    <col min="5" max="5" width="2.28515625" style="6" customWidth="1"/>
    <col min="6" max="6" width="19.28515625" style="6" bestFit="1" customWidth="1"/>
    <col min="7" max="7" width="2.28515625" style="6" customWidth="1"/>
    <col min="8" max="8" width="17.28515625" style="6" customWidth="1"/>
    <col min="9" max="9" width="2.28515625" style="6" customWidth="1"/>
    <col min="10" max="10" width="17.28515625" style="6" customWidth="1"/>
    <col min="11" max="11" width="2.28515625" style="6" customWidth="1"/>
    <col min="12" max="12" width="17.28515625" style="6" customWidth="1"/>
    <col min="13" max="13" width="2.28515625" style="6" customWidth="1"/>
    <col min="14" max="14" width="26.7109375" style="6" customWidth="1"/>
    <col min="15" max="16384" width="9.28515625" style="6"/>
  </cols>
  <sheetData>
    <row r="2" spans="2:14">
      <c r="B2" s="5" t="s">
        <v>31</v>
      </c>
      <c r="D2" s="5" t="s">
        <v>262</v>
      </c>
      <c r="F2" s="5" t="s">
        <v>249</v>
      </c>
      <c r="H2" s="5" t="s">
        <v>263</v>
      </c>
      <c r="J2" s="5" t="s">
        <v>264</v>
      </c>
      <c r="L2" s="5" t="s">
        <v>265</v>
      </c>
      <c r="N2" s="5" t="s">
        <v>266</v>
      </c>
    </row>
    <row r="3" spans="2:14">
      <c r="B3" s="7" t="s">
        <v>194</v>
      </c>
      <c r="D3" s="7" t="s">
        <v>198</v>
      </c>
      <c r="F3" s="7" t="s">
        <v>267</v>
      </c>
      <c r="H3" s="7" t="s">
        <v>268</v>
      </c>
      <c r="J3" s="7" t="s">
        <v>269</v>
      </c>
      <c r="L3" s="7" t="s">
        <v>270</v>
      </c>
      <c r="N3" s="7" t="s">
        <v>271</v>
      </c>
    </row>
    <row r="4" spans="2:14">
      <c r="B4" s="6" t="s">
        <v>272</v>
      </c>
      <c r="D4" s="6" t="s">
        <v>207</v>
      </c>
      <c r="F4" s="6" t="s">
        <v>273</v>
      </c>
      <c r="H4" s="6" t="s">
        <v>274</v>
      </c>
      <c r="J4" s="6" t="s">
        <v>275</v>
      </c>
      <c r="L4" s="6" t="s">
        <v>276</v>
      </c>
      <c r="N4" s="6" t="s">
        <v>277</v>
      </c>
    </row>
    <row r="5" spans="2:14">
      <c r="B5" s="6" t="s">
        <v>278</v>
      </c>
      <c r="D5" s="6" t="s">
        <v>199</v>
      </c>
      <c r="F5" s="6" t="s">
        <v>204</v>
      </c>
      <c r="H5" s="6" t="s">
        <v>204</v>
      </c>
      <c r="J5" s="6" t="s">
        <v>279</v>
      </c>
      <c r="L5" s="6" t="s">
        <v>280</v>
      </c>
      <c r="N5" s="6" t="s">
        <v>281</v>
      </c>
    </row>
    <row r="6" spans="2:14">
      <c r="B6" s="6" t="s">
        <v>282</v>
      </c>
      <c r="H6" s="6" t="s">
        <v>245</v>
      </c>
      <c r="J6" s="6" t="s">
        <v>283</v>
      </c>
      <c r="L6" s="6" t="s">
        <v>284</v>
      </c>
      <c r="N6" s="6" t="s">
        <v>285</v>
      </c>
    </row>
    <row r="7" spans="2:14">
      <c r="B7" s="6" t="s">
        <v>286</v>
      </c>
      <c r="N7" s="6" t="s">
        <v>287</v>
      </c>
    </row>
    <row r="8" spans="2:14">
      <c r="B8" s="6" t="s">
        <v>288</v>
      </c>
      <c r="D8" s="6" t="s">
        <v>224</v>
      </c>
      <c r="F8" s="6" t="s">
        <v>224</v>
      </c>
      <c r="H8" s="6" t="s">
        <v>224</v>
      </c>
      <c r="J8" s="6" t="s">
        <v>224</v>
      </c>
      <c r="N8" s="6" t="s">
        <v>289</v>
      </c>
    </row>
    <row r="9" spans="2:14">
      <c r="B9" s="6" t="s">
        <v>209</v>
      </c>
      <c r="N9" s="6" t="s">
        <v>290</v>
      </c>
    </row>
    <row r="10" spans="2:14">
      <c r="B10" s="6" t="s">
        <v>291</v>
      </c>
      <c r="N10" s="6" t="s">
        <v>292</v>
      </c>
    </row>
    <row r="11" spans="2:14">
      <c r="B11" s="6" t="s">
        <v>203</v>
      </c>
      <c r="N11" s="6" t="s">
        <v>293</v>
      </c>
    </row>
    <row r="12" spans="2:14">
      <c r="B12" s="6" t="s">
        <v>215</v>
      </c>
      <c r="N12" s="6" t="s">
        <v>294</v>
      </c>
    </row>
    <row r="13" spans="2:14">
      <c r="B13" s="6" t="s">
        <v>210</v>
      </c>
      <c r="N13" s="6" t="s">
        <v>295</v>
      </c>
    </row>
    <row r="14" spans="2:14">
      <c r="B14" s="6" t="s">
        <v>217</v>
      </c>
    </row>
    <row r="15" spans="2:14">
      <c r="B15" s="6" t="s">
        <v>213</v>
      </c>
    </row>
    <row r="16" spans="2:14">
      <c r="B16" s="6" t="s">
        <v>296</v>
      </c>
    </row>
    <row r="17" spans="2:14">
      <c r="B17" s="6" t="s">
        <v>212</v>
      </c>
    </row>
    <row r="20" spans="2:14">
      <c r="B20" s="6" t="s">
        <v>224</v>
      </c>
      <c r="D20" s="8"/>
      <c r="F20" s="8"/>
      <c r="H20" s="8"/>
      <c r="J20" s="8"/>
      <c r="L20" s="8"/>
      <c r="N20"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40c7a3-2f78-48b4-87a4-d18b321528dd" xsi:nil="true"/>
    <lcf76f155ced4ddcb4097134ff3c332f xmlns="84dc1c62-d7e8-4781-823d-3b885271a65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A5726F4D9692489E1357F29500D710" ma:contentTypeVersion="16" ma:contentTypeDescription="Een nieuw document maken." ma:contentTypeScope="" ma:versionID="f9235dcdd8b228aef7c4bfd0ff47ffde">
  <xsd:schema xmlns:xsd="http://www.w3.org/2001/XMLSchema" xmlns:xs="http://www.w3.org/2001/XMLSchema" xmlns:p="http://schemas.microsoft.com/office/2006/metadata/properties" xmlns:ns2="84dc1c62-d7e8-4781-823d-3b885271a659" xmlns:ns3="e740c7a3-2f78-48b4-87a4-d18b321528dd" targetNamespace="http://schemas.microsoft.com/office/2006/metadata/properties" ma:root="true" ma:fieldsID="6eb277bb6d25f502963bc0ec02ed419b" ns2:_="" ns3:_="">
    <xsd:import namespace="84dc1c62-d7e8-4781-823d-3b885271a659"/>
    <xsd:import namespace="e740c7a3-2f78-48b4-87a4-d18b321528d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c1c62-d7e8-4781-823d-3b885271a6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28a9dc71-c507-41d5-b78e-eebc0d486c6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40c7a3-2f78-48b4-87a4-d18b321528dd"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afb697f8-bc24-48aa-a67c-74966ea6ffa6}" ma:internalName="TaxCatchAll" ma:showField="CatchAllData" ma:web="e740c7a3-2f78-48b4-87a4-d18b321528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5A1CBE-3EE4-458B-BCF4-71FEEAECBDB3}">
  <ds:schemaRefs>
    <ds:schemaRef ds:uri="http://schemas.microsoft.com/office/infopath/2007/PartnerControls"/>
    <ds:schemaRef ds:uri="http://www.w3.org/XML/1998/namespace"/>
    <ds:schemaRef ds:uri="http://purl.org/dc/dcmitype/"/>
    <ds:schemaRef ds:uri="http://schemas.openxmlformats.org/package/2006/metadata/core-properties"/>
    <ds:schemaRef ds:uri="http://schemas.microsoft.com/office/2006/documentManagement/types"/>
    <ds:schemaRef ds:uri="4e6dcec9-d953-4a93-a823-62fde82cd742"/>
    <ds:schemaRef ds:uri="http://purl.org/dc/terms/"/>
    <ds:schemaRef ds:uri="c36d99ee-6b66-4cfe-9209-7684760c0ee1"/>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EFA86B6A-7B50-4162-8CB9-2142D12A0560}"/>
</file>

<file path=customXml/itemProps3.xml><?xml version="1.0" encoding="utf-8"?>
<ds:datastoreItem xmlns:ds="http://schemas.openxmlformats.org/officeDocument/2006/customXml" ds:itemID="{1C9013D1-8CA4-44BD-907D-D304FA9D4A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8</vt:i4>
      </vt:variant>
      <vt:variant>
        <vt:lpstr>Benoemde bereiken</vt:lpstr>
      </vt:variant>
      <vt:variant>
        <vt:i4>7</vt:i4>
      </vt:variant>
    </vt:vector>
  </HeadingPairs>
  <TitlesOfParts>
    <vt:vector size="15" baseType="lpstr">
      <vt:lpstr>Toelichting</vt:lpstr>
      <vt:lpstr>Analyse informatiebehoefte</vt:lpstr>
      <vt:lpstr>Begrippen totaal</vt:lpstr>
      <vt:lpstr>Fit-gap HiX Haga</vt:lpstr>
      <vt:lpstr>Fit-gap HiX Martini</vt:lpstr>
      <vt:lpstr>Fit-gap EPIC UMCG</vt:lpstr>
      <vt:lpstr>Uitkomsten</vt:lpstr>
      <vt:lpstr>#</vt:lpstr>
      <vt:lpstr>actie</vt:lpstr>
      <vt:lpstr>actiehouder</vt:lpstr>
      <vt:lpstr>databron</vt:lpstr>
      <vt:lpstr>datatype</vt:lpstr>
      <vt:lpstr>uitvoerder</vt:lpstr>
      <vt:lpstr>veldgevuld</vt:lpstr>
      <vt:lpstr>veldinepd</vt:lpstr>
    </vt:vector>
  </TitlesOfParts>
  <Manager/>
  <Company>Xinno B.V.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 van der Velde</dc:creator>
  <cp:keywords/>
  <dc:description/>
  <cp:lastModifiedBy>Erik van der Velde</cp:lastModifiedBy>
  <cp:revision/>
  <dcterms:created xsi:type="dcterms:W3CDTF">2020-04-07T09:28:02Z</dcterms:created>
  <dcterms:modified xsi:type="dcterms:W3CDTF">2024-05-17T11:43:11Z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0x010100B0A5726F4D9692489E1357F29500D710</vt:lpwstr>
  </property>
  <property fmtid="{D5CDD505-2E9C-101B-9397-08002B2CF9AE}" pid="3" name="Order">
    <vt:r8>48000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